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3.3" sheetId="2" r:id="rId2"/>
    <sheet name="3.8" sheetId="3" r:id="rId3"/>
  </sheets>
  <externalReferences>
    <externalReference r:id="rId6"/>
    <externalReference r:id="rId7"/>
    <externalReference r:id="rId8"/>
  </externalReferences>
  <definedNames>
    <definedName name="___for10" localSheetId="1">'[2]8'!$X$7</definedName>
    <definedName name="___for10" localSheetId="2">'[2]8'!$X$7</definedName>
    <definedName name="___for10">'[1]8'!$X$7</definedName>
    <definedName name="___for14" localSheetId="1">'[2]12'!$X$7</definedName>
    <definedName name="___for14" localSheetId="2">'[2]12'!$X$7</definedName>
    <definedName name="___for14">'[1]12'!$X$7</definedName>
    <definedName name="__for11" localSheetId="1">#REF!</definedName>
    <definedName name="__for11">#REF!</definedName>
    <definedName name="__for12" localSheetId="1">#REF!</definedName>
    <definedName name="__for12">#REF!</definedName>
    <definedName name="__for13" localSheetId="1">#REF!</definedName>
    <definedName name="__for13">#REF!</definedName>
    <definedName name="__for17" localSheetId="1">#REF!</definedName>
    <definedName name="__for17">#REF!</definedName>
    <definedName name="__for5" localSheetId="1">#REF!</definedName>
    <definedName name="__for5">#REF!</definedName>
    <definedName name="__for6" localSheetId="1">#REF!</definedName>
    <definedName name="__for6">#REF!</definedName>
    <definedName name="__for8" localSheetId="1">#REF!</definedName>
    <definedName name="__for8">#REF!</definedName>
    <definedName name="__for9" localSheetId="1">#REF!</definedName>
    <definedName name="__for9">#REF!</definedName>
    <definedName name="_for10" localSheetId="1">'[2]8'!$X$7</definedName>
    <definedName name="_for10" localSheetId="2">'[2]8'!$X$7</definedName>
    <definedName name="_for10">'[1]8'!$X$7</definedName>
    <definedName name="_for11" localSheetId="1">#REF!</definedName>
    <definedName name="_for11">#REF!</definedName>
    <definedName name="_for12" localSheetId="1">#REF!</definedName>
    <definedName name="_for12">#REF!</definedName>
    <definedName name="_for13" localSheetId="1">#REF!</definedName>
    <definedName name="_for13">#REF!</definedName>
    <definedName name="_for14" localSheetId="1">'[2]12'!$X$7</definedName>
    <definedName name="_for14" localSheetId="2">'[2]12'!$X$7</definedName>
    <definedName name="_for14">'[1]12'!$X$7</definedName>
    <definedName name="_for17" localSheetId="1">#REF!</definedName>
    <definedName name="_for17">#REF!</definedName>
    <definedName name="_for5" localSheetId="1">#REF!</definedName>
    <definedName name="_for5">#REF!</definedName>
    <definedName name="_for6" localSheetId="1">#REF!</definedName>
    <definedName name="_for6">#REF!</definedName>
    <definedName name="_for8" localSheetId="1">#REF!</definedName>
    <definedName name="_for8">#REF!</definedName>
    <definedName name="_for9" localSheetId="1">#REF!</definedName>
    <definedName name="_for9">#REF!</definedName>
    <definedName name="data" localSheetId="1">#REF!</definedName>
    <definedName name="data">#REF!</definedName>
    <definedName name="data10" localSheetId="1">'[2]8'!$A$7</definedName>
    <definedName name="data10" localSheetId="2">'[2]8'!$A$7</definedName>
    <definedName name="data10">'[1]8'!$A$7</definedName>
    <definedName name="data10.2" localSheetId="1">#REF!</definedName>
    <definedName name="data10.2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3.1" localSheetId="1">#REF!</definedName>
    <definedName name="data13.1">#REF!</definedName>
    <definedName name="data13.2" localSheetId="1">#REF!</definedName>
    <definedName name="data13.2">#REF!</definedName>
    <definedName name="data13.3" localSheetId="1">#REF!</definedName>
    <definedName name="data13.3">#REF!</definedName>
    <definedName name="data14" localSheetId="1">'[2]12'!$A$7</definedName>
    <definedName name="data14" localSheetId="2">'[2]12'!$A$7</definedName>
    <definedName name="data14">'[1]12'!$A$7</definedName>
    <definedName name="data17" localSheetId="1">#REF!</definedName>
    <definedName name="data17">#REF!</definedName>
    <definedName name="data2_2_1" localSheetId="1">#REF!</definedName>
    <definedName name="data2_2_1">#REF!</definedName>
    <definedName name="data4_1" localSheetId="1">'[2]3.1'!$A$7</definedName>
    <definedName name="data4_1" localSheetId="2">'[2]3.1'!$A$7</definedName>
    <definedName name="data4_1">'[1]3.1'!$A$7</definedName>
    <definedName name="data5" localSheetId="1">#REF!</definedName>
    <definedName name="data5">#REF!</definedName>
    <definedName name="data5.1" localSheetId="1">#REF!</definedName>
    <definedName name="data5.1">#REF!</definedName>
    <definedName name="data6" localSheetId="1">#REF!</definedName>
    <definedName name="data6">#REF!</definedName>
    <definedName name="data7.1" localSheetId="1">#REF!</definedName>
    <definedName name="data7.1">#REF!</definedName>
    <definedName name="data7.2.1" localSheetId="1">#REF!</definedName>
    <definedName name="data7.2.1">#REF!</definedName>
    <definedName name="data7.2.2" localSheetId="1">#REF!</definedName>
    <definedName name="data7.2.2">#REF!</definedName>
    <definedName name="data7.2.3" localSheetId="1">#REF!</definedName>
    <definedName name="data7.2.3">#REF!</definedName>
    <definedName name="data8" localSheetId="1">#REF!</definedName>
    <definedName name="data8">#REF!</definedName>
    <definedName name="data8a" localSheetId="1">#REF!</definedName>
    <definedName name="data8a">#REF!</definedName>
    <definedName name="data8i" localSheetId="1">#REF!</definedName>
    <definedName name="data8i">#REF!</definedName>
    <definedName name="data9" localSheetId="1">#REF!</definedName>
    <definedName name="data9">#REF!</definedName>
    <definedName name="data9.3" localSheetId="1">#REF!</definedName>
    <definedName name="data9.3">#REF!</definedName>
    <definedName name="datacg" localSheetId="1">#REF!</definedName>
    <definedName name="datacg">#REF!</definedName>
    <definedName name="for10.2" localSheetId="1">#REF!</definedName>
    <definedName name="for10.2">#REF!</definedName>
    <definedName name="for13.1" localSheetId="1">#REF!</definedName>
    <definedName name="for13.1">#REF!</definedName>
    <definedName name="for13.2" localSheetId="1">#REF!</definedName>
    <definedName name="for13.2">#REF!</definedName>
    <definedName name="for13.3" localSheetId="1">#REF!</definedName>
    <definedName name="for13.3">#REF!</definedName>
    <definedName name="for2_2_1" localSheetId="1">#REF!</definedName>
    <definedName name="for2_2_1">#REF!</definedName>
    <definedName name="for4_1" localSheetId="1">'[2]3.1'!$X$7</definedName>
    <definedName name="for4_1" localSheetId="2">'[2]3.1'!$X$7</definedName>
    <definedName name="for4_1">'[1]3.1'!$X$7</definedName>
    <definedName name="for5.1" localSheetId="1">#REF!</definedName>
    <definedName name="for5.1">#REF!</definedName>
    <definedName name="for7.1" localSheetId="1">#REF!</definedName>
    <definedName name="for7.1">#REF!</definedName>
    <definedName name="for7.2.1" localSheetId="1">#REF!</definedName>
    <definedName name="for7.2.1">#REF!</definedName>
    <definedName name="for7.2.2" localSheetId="1">#REF!</definedName>
    <definedName name="for7.2.2">#REF!</definedName>
    <definedName name="for7.2.3" localSheetId="1">#REF!</definedName>
    <definedName name="for7.2.3">#REF!</definedName>
    <definedName name="for8a" localSheetId="1">#REF!</definedName>
    <definedName name="for8a">#REF!</definedName>
    <definedName name="for8i" localSheetId="1">#REF!</definedName>
    <definedName name="for8i">#REF!</definedName>
    <definedName name="for9.3" localSheetId="1">#REF!</definedName>
    <definedName name="for9.3">#REF!</definedName>
    <definedName name="forcg" localSheetId="1">#REF!</definedName>
    <definedName name="forcg">#REF!</definedName>
    <definedName name="formulation" localSheetId="1">#REF!</definedName>
    <definedName name="formulation">#REF!</definedName>
    <definedName name="note" localSheetId="1">#REF!</definedName>
    <definedName name="note">#REF!</definedName>
    <definedName name="note1" localSheetId="1">#REF!</definedName>
    <definedName name="note1">#REF!</definedName>
    <definedName name="note10" localSheetId="1">'[2]8'!$AL$7</definedName>
    <definedName name="note10" localSheetId="2">'[2]8'!$AL$7</definedName>
    <definedName name="note10">'[1]8'!$AL$7</definedName>
    <definedName name="note10.2" localSheetId="1">#REF!</definedName>
    <definedName name="note10.2">#REF!</definedName>
    <definedName name="note11" localSheetId="1">#REF!</definedName>
    <definedName name="note11">#REF!</definedName>
    <definedName name="note12" localSheetId="1">#REF!</definedName>
    <definedName name="note12">#REF!</definedName>
    <definedName name="note13" localSheetId="1">'[2]11'!$AL$7</definedName>
    <definedName name="note13" localSheetId="2">'[2]11'!$AL$7</definedName>
    <definedName name="note13">'[1]11'!$AL$7</definedName>
    <definedName name="note13.1" localSheetId="1">#REF!</definedName>
    <definedName name="note13.1">#REF!</definedName>
    <definedName name="note13.2" localSheetId="1">#REF!</definedName>
    <definedName name="note13.2">#REF!</definedName>
    <definedName name="note13.3" localSheetId="1">#REF!</definedName>
    <definedName name="note13.3">#REF!</definedName>
    <definedName name="note14" localSheetId="1">#REF!</definedName>
    <definedName name="note14">#REF!</definedName>
    <definedName name="note16" localSheetId="1">#REF!</definedName>
    <definedName name="note16">#REF!</definedName>
    <definedName name="note17" localSheetId="1">#REF!</definedName>
    <definedName name="note17">#REF!</definedName>
    <definedName name="note2_2_1" localSheetId="1">#REF!</definedName>
    <definedName name="note2_2_1">#REF!</definedName>
    <definedName name="note3.6" localSheetId="1">#REF!</definedName>
    <definedName name="note3.6">#REF!</definedName>
    <definedName name="note3.7" localSheetId="1">#REF!</definedName>
    <definedName name="note3.7">#REF!</definedName>
    <definedName name="note4" localSheetId="1">#REF!</definedName>
    <definedName name="note4">#REF!</definedName>
    <definedName name="note4_1" localSheetId="1">'[2]3.1'!$AL$7</definedName>
    <definedName name="note4_1" localSheetId="2">'[2]3.1'!$AL$7</definedName>
    <definedName name="note4_1">'[1]3.1'!$AL$7</definedName>
    <definedName name="note5" localSheetId="1">#REF!</definedName>
    <definedName name="note5">#REF!</definedName>
    <definedName name="note5.1" localSheetId="1">#REF!</definedName>
    <definedName name="note5.1">#REF!</definedName>
    <definedName name="note6" localSheetId="1">#REF!</definedName>
    <definedName name="note6">#REF!</definedName>
    <definedName name="note7.1" localSheetId="1">#REF!</definedName>
    <definedName name="note7.1">#REF!</definedName>
    <definedName name="note7.2.1" localSheetId="1">#REF!</definedName>
    <definedName name="note7.2.1">#REF!</definedName>
    <definedName name="note7.2.2" localSheetId="1">#REF!</definedName>
    <definedName name="note7.2.2">#REF!</definedName>
    <definedName name="note7.2.3" localSheetId="1">#REF!</definedName>
    <definedName name="note7.2.3">#REF!</definedName>
    <definedName name="note8" localSheetId="1">#REF!</definedName>
    <definedName name="note8">#REF!</definedName>
    <definedName name="note8a" localSheetId="1">#REF!</definedName>
    <definedName name="note8a">#REF!</definedName>
    <definedName name="note8i" localSheetId="1">#REF!</definedName>
    <definedName name="note8i">#REF!</definedName>
    <definedName name="note9" localSheetId="1">#REF!</definedName>
    <definedName name="note9">#REF!</definedName>
    <definedName name="note9.3" localSheetId="1">#REF!</definedName>
    <definedName name="note9.3">#REF!</definedName>
    <definedName name="notecg" localSheetId="1">#REF!</definedName>
    <definedName name="notecg">#REF!</definedName>
    <definedName name="_xlnm.Print_Titles" localSheetId="0">'summary2024Y'!$8:$10</definedName>
    <definedName name="remark11.3" localSheetId="1">'[2]9.3'!$BJ$7</definedName>
    <definedName name="remark11.3" localSheetId="2">'[2]9.3'!$BJ$7</definedName>
    <definedName name="remark11.3">'[1]9.3'!$BJ$7</definedName>
    <definedName name="remark13" localSheetId="1">'[2]11'!$BJ$7</definedName>
    <definedName name="remark13" localSheetId="2">'[2]11'!$BJ$7</definedName>
    <definedName name="remark13">'[1]11'!$BJ$7</definedName>
    <definedName name="remark13.3" localSheetId="1">#REF!</definedName>
    <definedName name="remark13.3">#REF!</definedName>
    <definedName name="remark14" localSheetId="1">'[2]12'!$BJ$7</definedName>
    <definedName name="remark14" localSheetId="2">'[2]12'!$BJ$7</definedName>
    <definedName name="remark14">'[1]12'!$BJ$7</definedName>
    <definedName name="remark17" localSheetId="1">#REF!</definedName>
    <definedName name="remark17">#REF!</definedName>
    <definedName name="score" localSheetId="1">#REF!</definedName>
    <definedName name="score">#REF!</definedName>
    <definedName name="score10" localSheetId="1">'[2]8'!$M$7</definedName>
    <definedName name="score10" localSheetId="2">'[2]8'!$M$7</definedName>
    <definedName name="score10">'[1]8'!$M$7</definedName>
    <definedName name="score10.2" localSheetId="1">#REF!</definedName>
    <definedName name="score10.2">#REF!</definedName>
    <definedName name="score11" localSheetId="1">#REF!</definedName>
    <definedName name="score11">#REF!</definedName>
    <definedName name="score12" localSheetId="1">#REF!</definedName>
    <definedName name="score12">#REF!</definedName>
    <definedName name="score13" localSheetId="1">#REF!</definedName>
    <definedName name="score13">#REF!</definedName>
    <definedName name="score13.1" localSheetId="1">#REF!</definedName>
    <definedName name="score13.1">#REF!</definedName>
    <definedName name="score13.2" localSheetId="1">#REF!</definedName>
    <definedName name="score13.2">#REF!</definedName>
    <definedName name="score13.3" localSheetId="1">#REF!</definedName>
    <definedName name="score13.3">#REF!</definedName>
    <definedName name="score14" localSheetId="1">'[2]12'!$M$7</definedName>
    <definedName name="score14" localSheetId="2">'[2]12'!$M$7</definedName>
    <definedName name="score14">'[1]12'!$M$7</definedName>
    <definedName name="score17" localSheetId="1">#REF!</definedName>
    <definedName name="score17">#REF!</definedName>
    <definedName name="score2_2_1" localSheetId="1">#REF!</definedName>
    <definedName name="score2_2_1">#REF!</definedName>
    <definedName name="score4_1" localSheetId="1">'[2]3.1'!$M$7</definedName>
    <definedName name="score4_1" localSheetId="2">'[2]3.1'!$M$7</definedName>
    <definedName name="score4_1">'[1]3.1'!$M$7</definedName>
    <definedName name="score5" localSheetId="1">#REF!</definedName>
    <definedName name="score5">#REF!</definedName>
    <definedName name="score5.1" localSheetId="1">#REF!</definedName>
    <definedName name="score5.1">#REF!</definedName>
    <definedName name="score6" localSheetId="1">#REF!</definedName>
    <definedName name="score6">#REF!</definedName>
    <definedName name="score7.1" localSheetId="1">#REF!</definedName>
    <definedName name="score7.1">#REF!</definedName>
    <definedName name="score7.2.1" localSheetId="1">#REF!</definedName>
    <definedName name="score7.2.1">#REF!</definedName>
    <definedName name="score7.2.2" localSheetId="1">#REF!</definedName>
    <definedName name="score7.2.2">#REF!</definedName>
    <definedName name="score7.2.3" localSheetId="1">#REF!</definedName>
    <definedName name="score7.2.3">#REF!</definedName>
    <definedName name="score8" localSheetId="1">#REF!</definedName>
    <definedName name="score8">#REF!</definedName>
    <definedName name="score8a" localSheetId="1">#REF!</definedName>
    <definedName name="score8a">#REF!</definedName>
    <definedName name="score8i" localSheetId="1">#REF!</definedName>
    <definedName name="score8i">#REF!</definedName>
    <definedName name="score9" localSheetId="1">#REF!</definedName>
    <definedName name="score9">#REF!</definedName>
    <definedName name="score9.3" localSheetId="1">#REF!</definedName>
    <definedName name="score9.3">#REF!</definedName>
    <definedName name="scorecg" localSheetId="1">#REF!</definedName>
    <definedName name="scorecg">#REF!</definedName>
    <definedName name="table9" localSheetId="1">#REF!</definedName>
    <definedName name="table9">#REF!</definedName>
    <definedName name="ก">#REF!</definedName>
    <definedName name="ห" localSheetId="1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<sst xmlns="http://schemas.openxmlformats.org/spreadsheetml/2006/main" count="221" uniqueCount="158">
  <si>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</si>
  <si>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</si>
  <si>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</si>
  <si>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</si>
  <si>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</si>
  <si>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</si>
  <si>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</si>
  <si>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</si>
  <si>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</si>
  <si>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</si>
  <si>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</si>
  <si>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</si>
  <si>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</si>
  <si>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</si>
  <si>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</si>
  <si>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</si>
  <si>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</si>
  <si>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</si>
  <si>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</si>
  <si>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สำนวนที่อยู่ระหว่างดำเนินการ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</si>
  <si>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</si>
  <si>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</si>
  <si>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</si>
  <si>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</si>
  <si>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</si>
  <si>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</si>
  <si>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</si>
  <si>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</si>
  <si>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</si>
  <si>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</si>
  <si>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</si>
  <si>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</si>
  <si>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ผลการดำเนินการ</t>
  </si>
  <si>
    <t>สำนวนคดีที่รับจากสำนักงาน ป.ป.ช. (ค้างเก่า) ที่ต้องดำเนินการ</t>
  </si>
  <si>
    <t>สำนวนคดีที่รับจากสำนักงาน ป.ป.ช. (ใหม่) ที่ต้องดำเนินการ</t>
  </si>
  <si>
    <t>ร้อยละของคดีที่อยู่ระหว่างดำเนินการ</t>
  </si>
  <si>
    <t>สำนวนคดีที่รับจากสำนักงาน ป.ป.ท. (ค้างเก่า) ที่ต้องดำเนินการ</t>
  </si>
  <si>
    <t>สำนวนคดีที่รับจากสำนักงาน ป.ป.ท. (ใหม่) ที่ต้องดำเนินการ</t>
  </si>
  <si>
    <t>สำนวนคดีที่รับจากสำนักงาน ป.ป.ท. ที่ต้องดำเนินการทั้งหมด</t>
  </si>
  <si>
    <t>สำนวนคดีที่รับจากพนักงานสอบสวน (ค้างเก่า) ที่ต้องดำเนินการ</t>
  </si>
  <si>
    <t>สำนวนคดีที่รับจากพนักงานสอบสวน (ใหม่) ที่ต้องดำเนินการ</t>
  </si>
  <si>
    <t>สำนวนคดีที่รับจากพนักงานสอบสวน ที่ต้องดำเนินการทั้งหมด</t>
  </si>
  <si>
    <t>ร้อยละของคดีที่รับจากพนักงานสอบสวนแล้วเสร็จภายในระยะเวลาที่กำหนด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</si>
  <si>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</si>
  <si>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</si>
  <si>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</si>
  <si>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>สำนวนที่รับจากสำนักงาน ป.ป.ช.</t>
  </si>
  <si>
    <t>สำนวนที่รับจากสำนักงาน ป.ป.ท.</t>
  </si>
  <si>
    <t>สำนวนที่รับจากพนักงานสอบสวน</t>
  </si>
  <si>
    <t>ตัวชี้วัดย่อยที่ 1 : สำนวนที่รับจากสำนักงาน ป.ป.ช.</t>
  </si>
  <si>
    <t>ตัวชี้วัดย่อยที่ 2 :  สำนวนที่รับจากสำนักงาน ป.ป.ท.</t>
  </si>
  <si>
    <t>ตัวชี้วัดย่อยที่ 3 :  สำนวนที่รับจากพนักงานสอบสวน</t>
  </si>
  <si>
    <t>ร้อยละของคดีที่รับจากสำนักงาน ป.ป.ท. แล้วเสร็จภายในระยะเวลาที่กำหนด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</si>
  <si>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</si>
  <si>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</si>
  <si>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&lt;- กรอกจำนวน</t>
  </si>
  <si>
    <t>ร้อยละของคดีที่รับจากสำนักงาน ป.ป.ช. ที่แจ้งข้อไม่สมบูรณ์
แล้วเสร็จภายในระยะเวลาที่กำหนด</t>
  </si>
  <si>
    <t>ร้อยละของคดีที่รับจากสำนักงาน ป.ป.ช. แล้วเสร็จ
ภายในระยะเวลาที่กำหนด</t>
  </si>
  <si>
    <t xml:space="preserve"> การแจ้งข้อไม่สมบูรณ์ ภายใน 90 วัน</t>
  </si>
  <si>
    <t>การดำเนินคดีทุจริต ภายใน 180 วัน</t>
  </si>
  <si>
    <t>สำนวนคดีที่รับจากสำนักงาน ป.ป.ช. (ค้างเก่า) ที่ต้องแจ้งข้อไม่สมบูรณ์</t>
  </si>
  <si>
    <t>สำนวนคดีที่รับจากสำนักงาน ป.ป.ช. (ใหม่) ที่ต้องแจ้งข้อไม่สมบูรณ์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</si>
  <si>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</si>
  <si>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</si>
  <si>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</si>
  <si>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</si>
  <si>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</si>
  <si>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</si>
  <si>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</si>
  <si>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(50)</t>
  </si>
  <si>
    <t>การแจ้งข้อไม่สมบูรณ์ ภายใน 90 วัน</t>
  </si>
  <si>
    <r>
      <t>สำนวนคดีที่รับจากสำนักงาน ป.ป.ช.</t>
    </r>
    <r>
      <rPr>
        <b/>
        <sz val="16"/>
        <rFont val="TH SarabunIT๙"/>
        <family val="2"/>
      </rPr>
      <t xml:space="preserve"> ที่ต้อง</t>
    </r>
    <r>
      <rPr>
        <b/>
        <u val="single"/>
        <sz val="16"/>
        <rFont val="TH SarabunIT๙"/>
        <family val="2"/>
      </rPr>
      <t>แจ้งข้อไม่สมบูรณ์ทั้งหมด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</si>
  <si>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ป.ป.ช. ที่ต้อง</t>
    </r>
    <r>
      <rPr>
        <b/>
        <u val="single"/>
        <sz val="16"/>
        <rFont val="TH SarabunIT๙"/>
        <family val="2"/>
      </rPr>
      <t>ดำเนินการทั้งหมด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</si>
  <si>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แล้วเสร็จภายใน 90 วัน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</si>
  <si>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ป.ป.ท.</t>
    </r>
    <r>
      <rPr>
        <sz val="16"/>
        <rFont val="TH SarabunIT๙"/>
        <family val="2"/>
      </rPr>
      <t xml:space="preserve"> 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</si>
  <si>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</t>
    </r>
    <r>
      <rPr>
        <b/>
        <sz val="16"/>
        <rFont val="TH SarabunIT๙"/>
        <family val="2"/>
      </rPr>
      <t>รับจากพนักงานสอบสวน</t>
    </r>
    <r>
      <rPr>
        <sz val="16"/>
        <rFont val="TH SarabunIT๙"/>
        <family val="2"/>
      </rPr>
      <t xml:space="preserve">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</si>
  <si>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t>ผลการประเมิน ณ วันที่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</si>
  <si>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</si>
  <si>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</si>
  <si>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</si>
  <si>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</si>
  <si>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</si>
  <si>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</si>
  <si>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</si>
  <si>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</si>
  <si>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</si>
  <si>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</si>
  <si>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</si>
  <si>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</si>
  <si>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</si>
  <si>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</si>
  <si>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</si>
  <si>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</si>
  <si>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</si>
  <si>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</si>
  <si>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</si>
  <si>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</si>
  <si>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</si>
  <si>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</si>
  <si>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ทั้งหมด</t>
  </si>
  <si>
    <t>ตามพนักงานสอบสวน</t>
  </si>
  <si>
    <t>ตามพนักงานอัยการ</t>
  </si>
  <si>
    <t>อื่นๆ</t>
  </si>
  <si>
    <t>(ถ้าหากมีข้อความหลายหน้ากระดาษให้ทำการแนบไฟล์ส่งทาง E-mail : ps@ago.go.th  พร้อมแบบรายงาน)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</si>
  <si>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</si>
  <si>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</si>
  <si>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</si>
  <si>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</si>
  <si>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</si>
  <si>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</si>
  <si>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</si>
  <si>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</si>
  <si>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</si>
  <si>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</si>
  <si>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</si>
  <si>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</si>
  <si>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</si>
  <si>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</si>
  <si>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</si>
  <si>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</si>
  <si>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</si>
  <si>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</si>
  <si>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</si>
  <si>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</si>
  <si>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</si>
  <si>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</si>
  <si>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</si>
  <si>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</si>
  <si>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</si>
  <si>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</si>
  <si>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</si>
  <si>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</si>
  <si>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</si>
  <si>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</si>
  <si>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</si>
  <si>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</si>
  <si>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</si>
  <si>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สำนักงานคดีปราบปรามการทุจริตภาค.............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</si>
  <si>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</si>
  <si>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มิติที่ 3</t>
  </si>
  <si>
    <t>ร้อยละของคดีที่อยู่ในความรับผิดชอบของสำนักงานคดีปราบปราม
การทุจริต ในปีงบประมาณ พ.ศ. 2567 ที่สำนักงานอัยการสูงสุด
ดำเนินการได้ตามระยะเวลาที่กำหนด</t>
  </si>
  <si>
    <r>
      <t>สำนวนคดีที่</t>
    </r>
    <r>
      <rPr>
        <b/>
        <sz val="16"/>
        <rFont val="TH SarabunIT๙"/>
        <family val="2"/>
      </rPr>
      <t>รับจากสำนักงาน ป.ป.ช.</t>
    </r>
    <r>
      <rPr>
        <sz val="16"/>
        <rFont val="TH SarabunIT๙"/>
        <family val="2"/>
      </rPr>
      <t xml:space="preserve"> ที่สำนักงานอัยการสูงสุด 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</si>
  <si>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r>
      <rPr>
        <sz val="16"/>
        <rFont val="TH SarabunIT๙"/>
        <family val="2"/>
      </rPr>
      <t>สำนวนคดีที่รับจากสำนักงาน ป.ป.ช. ที่</t>
    </r>
    <r>
      <rPr>
        <b/>
        <sz val="16"/>
        <rFont val="TH SarabunIT๙"/>
        <family val="2"/>
      </rPr>
      <t xml:space="preserve">แจ้งข้อไม่สมบูรณ์ </t>
    </r>
    <r>
      <rPr>
        <b/>
        <sz val="16"/>
        <color indexed="10"/>
        <rFont val="TH SarabunIT๙"/>
        <family val="2"/>
      </rPr>
      <t xml:space="preserve">
(ขยายได้ 45 วัน)  </t>
    </r>
    <r>
      <rPr>
        <b/>
        <u val="single"/>
        <sz val="16"/>
        <color indexed="10"/>
        <rFont val="TH SarabunIT๙"/>
        <family val="2"/>
      </rPr>
      <t>แล้วเสร็จภายใน 135  วัน</t>
    </r>
  </si>
  <si>
    <r>
      <rPr>
        <sz val="16"/>
        <rFont val="TH SarabunIT๙"/>
        <family val="2"/>
      </rPr>
      <t>สำนวนคดีที่</t>
    </r>
    <r>
      <rPr>
        <b/>
        <sz val="16"/>
        <rFont val="TH SarabunIT๙"/>
        <family val="2"/>
      </rPr>
      <t>รับจากสำนักงาน ป.ป.ช.</t>
    </r>
    <r>
      <rPr>
        <sz val="16"/>
        <rFont val="TH SarabunIT๙"/>
        <family val="2"/>
      </rPr>
      <t xml:space="preserve"> ที่สำนักงานอัยการสูงสุด </t>
    </r>
    <r>
      <rPr>
        <sz val="16"/>
        <color indexed="10"/>
        <rFont val="TH SarabunIT๙"/>
        <family val="2"/>
      </rPr>
      <t xml:space="preserve">
</t>
    </r>
    <r>
      <rPr>
        <b/>
        <sz val="16"/>
        <color indexed="10"/>
        <rFont val="TH SarabunIT๙"/>
        <family val="2"/>
      </rPr>
      <t xml:space="preserve"> (ขยายได้ 45 วัน) </t>
    </r>
    <r>
      <rPr>
        <b/>
        <u val="single"/>
        <sz val="16"/>
        <color indexed="10"/>
        <rFont val="TH SarabunIT๙"/>
        <family val="2"/>
      </rPr>
      <t>ดำเนินการได้แล้วเสร็จภายใน 225 วัน</t>
    </r>
  </si>
  <si>
    <t xml:space="preserve">สำนวนที่อยู่ระหว่างดำเนินการ   </t>
  </si>
  <si>
    <t xml:space="preserve">ร้อยละของคดีที่อยู่ระหว่างดำเนินการ   </t>
  </si>
  <si>
    <t>รวมสำนวนคดีที่อยู่ในความรับผิดชอบของสำนักงานคดีปราบปรามการทุจริต
ในปีงบประมาณ พ.ศ. 2567 ทั้งหมด</t>
  </si>
  <si>
    <t>รวมสำนวนคดีที่อยู่ในความรับผิดชอบของสำนักงานคดีปราบปรามการทุจริต
ที่ดำเนินการแล้วเสร็จได้ตามระยะเวลาที่กำหนด</t>
  </si>
  <si>
    <t>ร้อยละของคดีที่อยู่ในความรับผิดชอบของสำนักงานคดีปราบปรามการทุจริต
ในปีงบประมาณ พ.ศ. 2567 ที่สำนักงานอัยการสูงสุดดำเนินการแล้วเสร็จ
ได้ตามระยะเวลาที่กำหนด</t>
  </si>
  <si>
    <t xml:space="preserve">                ประจำปีงบประมาณ พ.ศ. 2567</t>
  </si>
  <si>
    <t xml:space="preserve"> ประจำปีงบประมาณ พ.ศ. 2567 (รอบ 6 เดือน)</t>
  </si>
  <si>
    <t>ระดับ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</si>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</sst>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NiramitIT๙"/>
      <family val="0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b/>
      <u val="single"/>
      <sz val="16"/>
      <color indexed="10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3" applyNumberFormat="0" applyAlignment="0" applyProtection="0"/>
    <xf numFmtId="0" fontId="55" fillId="0" borderId="4" applyNumberFormat="0" applyFill="0" applyAlignment="0" applyProtection="0"/>
    <xf numFmtId="0" fontId="56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24" borderId="2" applyNumberFormat="0" applyAlignment="0" applyProtection="0"/>
    <xf numFmtId="0" fontId="58" fillId="25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21" borderId="6" applyNumberFormat="0" applyAlignment="0" applyProtection="0"/>
    <xf numFmtId="0" fontId="0" fillId="33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4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65" applyFont="1" applyFill="1" applyBorder="1" applyAlignment="1" applyProtection="1">
      <alignment horizontal="center" vertical="center"/>
      <protection/>
    </xf>
    <xf numFmtId="0" fontId="6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vertical="center"/>
      <protection/>
    </xf>
    <xf numFmtId="0" fontId="6" fillId="0" borderId="0" xfId="93" applyFont="1" applyFill="1" applyBorder="1" applyAlignment="1" applyProtection="1">
      <alignment horizontal="center" vertical="center"/>
      <protection/>
    </xf>
    <xf numFmtId="0" fontId="6" fillId="0" borderId="0" xfId="64" applyFont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5" fillId="0" borderId="0" xfId="50" applyFont="1" applyAlignment="1" applyProtection="1">
      <alignment/>
      <protection/>
    </xf>
    <xf numFmtId="0" fontId="65" fillId="0" borderId="0" xfId="50" applyFont="1" applyAlignment="1" applyProtection="1">
      <alignment horizontal="left"/>
      <protection/>
    </xf>
    <xf numFmtId="0" fontId="6" fillId="0" borderId="0" xfId="50" applyFont="1" applyProtection="1">
      <alignment/>
      <protection/>
    </xf>
    <xf numFmtId="0" fontId="6" fillId="0" borderId="0" xfId="90" applyFont="1" applyProtection="1">
      <alignment/>
      <protection/>
    </xf>
    <xf numFmtId="0" fontId="6" fillId="0" borderId="0" xfId="90" applyFont="1" applyFill="1" applyAlignment="1" applyProtection="1">
      <alignment vertical="top" shrinkToFit="1"/>
      <protection/>
    </xf>
    <xf numFmtId="0" fontId="6" fillId="0" borderId="0" xfId="90" applyNumberFormat="1" applyFont="1" applyFill="1" applyAlignment="1" applyProtection="1">
      <alignment vertical="top" shrinkToFit="1"/>
      <protection/>
    </xf>
    <xf numFmtId="192" fontId="6" fillId="0" borderId="0" xfId="90" applyNumberFormat="1" applyFont="1" applyFill="1" applyAlignment="1" applyProtection="1">
      <alignment vertical="top"/>
      <protection/>
    </xf>
    <xf numFmtId="0" fontId="5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6" fillId="0" borderId="0" xfId="90" applyFont="1" applyAlignment="1" applyProtection="1">
      <alignment vertical="center"/>
      <protection/>
    </xf>
    <xf numFmtId="0" fontId="65" fillId="0" borderId="0" xfId="90" applyFont="1" applyProtection="1">
      <alignment/>
      <protection/>
    </xf>
    <xf numFmtId="0" fontId="66" fillId="6" borderId="12" xfId="90" applyFont="1" applyFill="1" applyBorder="1" applyAlignment="1" applyProtection="1">
      <alignment vertical="center" shrinkToFit="1"/>
      <protection/>
    </xf>
    <xf numFmtId="1" fontId="67" fillId="6" borderId="11" xfId="90" applyNumberFormat="1" applyFont="1" applyFill="1" applyBorder="1" applyAlignment="1" applyProtection="1">
      <alignment horizontal="center" vertical="center" shrinkToFit="1"/>
      <protection/>
    </xf>
    <xf numFmtId="0" fontId="66" fillId="6" borderId="11" xfId="90" applyNumberFormat="1" applyFont="1" applyFill="1" applyBorder="1" applyAlignment="1" applyProtection="1">
      <alignment horizontal="center" vertical="center" shrinkToFit="1"/>
      <protection/>
    </xf>
    <xf numFmtId="192" fontId="67" fillId="6" borderId="13" xfId="90" applyNumberFormat="1" applyFont="1" applyFill="1" applyBorder="1" applyAlignment="1" applyProtection="1">
      <alignment horizontal="center" vertical="center" shrinkToFit="1"/>
      <protection/>
    </xf>
    <xf numFmtId="192" fontId="66" fillId="6" borderId="11" xfId="90" applyNumberFormat="1" applyFont="1" applyFill="1" applyBorder="1" applyAlignment="1" applyProtection="1">
      <alignment horizontal="center" vertical="center" shrinkToFit="1"/>
      <protection/>
    </xf>
    <xf numFmtId="0" fontId="65" fillId="0" borderId="0" xfId="90" applyFont="1" applyAlignment="1" applyProtection="1">
      <alignment vertical="center"/>
      <protection/>
    </xf>
    <xf numFmtId="1" fontId="6" fillId="0" borderId="14" xfId="76" applyNumberFormat="1" applyFont="1" applyFill="1" applyBorder="1" applyAlignment="1" applyProtection="1">
      <alignment horizontal="center" vertical="top" shrinkToFit="1"/>
      <protection/>
    </xf>
    <xf numFmtId="192" fontId="6" fillId="0" borderId="14" xfId="82" applyNumberFormat="1" applyFont="1" applyFill="1" applyBorder="1" applyAlignment="1" applyProtection="1">
      <alignment horizontal="center" vertical="top" shrinkToFit="1"/>
      <protection/>
    </xf>
    <xf numFmtId="0" fontId="66" fillId="0" borderId="15" xfId="82" applyNumberFormat="1" applyFont="1" applyFill="1" applyBorder="1" applyAlignment="1" applyProtection="1">
      <alignment horizontal="center" vertical="center" shrinkToFit="1"/>
      <protection/>
    </xf>
    <xf numFmtId="0" fontId="65" fillId="0" borderId="0" xfId="90" applyFont="1" applyFill="1" applyAlignment="1" applyProtection="1">
      <alignment vertical="center"/>
      <protection/>
    </xf>
    <xf numFmtId="192" fontId="66" fillId="0" borderId="0" xfId="90" applyNumberFormat="1" applyFont="1" applyFill="1" applyBorder="1" applyAlignment="1" applyProtection="1">
      <alignment horizontal="center" vertical="center" shrinkToFit="1"/>
      <protection/>
    </xf>
    <xf numFmtId="0" fontId="66" fillId="0" borderId="0" xfId="90" applyNumberFormat="1" applyFont="1" applyFill="1" applyBorder="1" applyAlignment="1" applyProtection="1">
      <alignment horizontal="center" vertical="top" shrinkToFit="1"/>
      <protection/>
    </xf>
    <xf numFmtId="0" fontId="66" fillId="0" borderId="0" xfId="90" applyFont="1" applyFill="1" applyBorder="1" applyAlignment="1" applyProtection="1">
      <alignment horizontal="center" vertical="top" shrinkToFit="1"/>
      <protection/>
    </xf>
    <xf numFmtId="0" fontId="66" fillId="0" borderId="0" xfId="90" applyFont="1" applyFill="1" applyBorder="1" applyAlignment="1" applyProtection="1">
      <alignment vertical="top" shrinkToFit="1"/>
      <protection/>
    </xf>
    <xf numFmtId="0" fontId="66" fillId="0" borderId="0" xfId="90" applyNumberFormat="1" applyFont="1" applyFill="1" applyBorder="1" applyAlignment="1" applyProtection="1">
      <alignment vertical="top" shrinkToFit="1"/>
      <protection/>
    </xf>
    <xf numFmtId="0" fontId="66" fillId="0" borderId="0" xfId="90" applyFont="1" applyFill="1" applyAlignment="1" applyProtection="1">
      <alignment vertical="top" shrinkToFit="1"/>
      <protection/>
    </xf>
    <xf numFmtId="0" fontId="66" fillId="0" borderId="0" xfId="90" applyNumberFormat="1" applyFont="1" applyFill="1" applyAlignment="1" applyProtection="1">
      <alignment vertical="top" shrinkToFit="1"/>
      <protection/>
    </xf>
    <xf numFmtId="0" fontId="5" fillId="0" borderId="13" xfId="93" applyFont="1" applyFill="1" applyBorder="1" applyAlignment="1" applyProtection="1">
      <alignment vertical="center"/>
      <protection/>
    </xf>
    <xf numFmtId="0" fontId="5" fillId="0" borderId="12" xfId="93" applyFont="1" applyFill="1" applyBorder="1" applyAlignment="1" applyProtection="1">
      <alignment horizontal="center" vertical="center"/>
      <protection/>
    </xf>
    <xf numFmtId="0" fontId="5" fillId="0" borderId="12" xfId="64" applyFont="1" applyFill="1" applyBorder="1" applyAlignment="1" applyProtection="1">
      <alignment horizontal="left" vertical="center"/>
      <protection/>
    </xf>
    <xf numFmtId="0" fontId="5" fillId="0" borderId="12" xfId="93" applyFont="1" applyBorder="1" applyAlignment="1" applyProtection="1">
      <alignment horizontal="center" vertical="center"/>
      <protection/>
    </xf>
    <xf numFmtId="2" fontId="6" fillId="0" borderId="12" xfId="64" applyNumberFormat="1" applyFont="1" applyFill="1" applyBorder="1" applyAlignment="1" applyProtection="1">
      <alignment horizontal="left" vertical="center"/>
      <protection/>
    </xf>
    <xf numFmtId="0" fontId="6" fillId="0" borderId="0" xfId="50" applyFont="1" applyAlignment="1" applyProtection="1">
      <alignment vertical="center"/>
      <protection/>
    </xf>
    <xf numFmtId="192" fontId="6" fillId="0" borderId="12" xfId="50" applyNumberFormat="1" applyFont="1" applyBorder="1" applyAlignment="1" applyProtection="1">
      <alignment horizontal="left" vertical="center"/>
      <protection/>
    </xf>
    <xf numFmtId="192" fontId="6" fillId="0" borderId="12" xfId="64" applyNumberFormat="1" applyFont="1" applyFill="1" applyBorder="1" applyAlignment="1" applyProtection="1">
      <alignment horizontal="left" vertical="center"/>
      <protection/>
    </xf>
    <xf numFmtId="0" fontId="67" fillId="34" borderId="12" xfId="64" applyFont="1" applyFill="1" applyBorder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vertical="top"/>
      <protection/>
    </xf>
    <xf numFmtId="0" fontId="6" fillId="0" borderId="0" xfId="62" applyFont="1" applyAlignment="1" applyProtection="1">
      <alignment vertical="center"/>
      <protection/>
    </xf>
    <xf numFmtId="0" fontId="6" fillId="0" borderId="0" xfId="62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horizontal="right" vertical="center"/>
      <protection/>
    </xf>
    <xf numFmtId="194" fontId="5" fillId="0" borderId="0" xfId="35" applyNumberFormat="1" applyFont="1" applyFill="1" applyBorder="1" applyAlignment="1" applyProtection="1">
      <alignment horizontal="center" vertical="top"/>
      <protection/>
    </xf>
    <xf numFmtId="0" fontId="6" fillId="0" borderId="0" xfId="64" applyFont="1" applyAlignment="1" applyProtection="1">
      <alignment vertical="top"/>
      <protection/>
    </xf>
    <xf numFmtId="0" fontId="6" fillId="0" borderId="0" xfId="50" applyFont="1" applyAlignment="1" applyProtection="1">
      <alignment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1" fontId="6" fillId="0" borderId="11" xfId="76" applyNumberFormat="1" applyFont="1" applyFill="1" applyBorder="1" applyAlignment="1" applyProtection="1">
      <alignment horizontal="center" vertical="center" wrapText="1"/>
      <protection/>
    </xf>
    <xf numFmtId="0" fontId="6" fillId="0" borderId="11" xfId="93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vertical="top" wrapText="1"/>
      <protection/>
    </xf>
    <xf numFmtId="0" fontId="5" fillId="12" borderId="11" xfId="62" applyFont="1" applyFill="1" applyBorder="1" applyAlignment="1" applyProtection="1">
      <alignment horizontal="center" vertical="center" shrinkToFit="1"/>
      <protection/>
    </xf>
    <xf numFmtId="1" fontId="6" fillId="0" borderId="11" xfId="93" applyNumberFormat="1" applyFont="1" applyFill="1" applyBorder="1" applyAlignment="1" applyProtection="1">
      <alignment horizontal="center" vertical="center"/>
      <protection/>
    </xf>
    <xf numFmtId="193" fontId="5" fillId="0" borderId="11" xfId="62" applyNumberFormat="1" applyFont="1" applyFill="1" applyBorder="1" applyAlignment="1" applyProtection="1">
      <alignment horizontal="center" vertical="center"/>
      <protection/>
    </xf>
    <xf numFmtId="2" fontId="5" fillId="35" borderId="11" xfId="64" applyNumberFormat="1" applyFont="1" applyFill="1" applyBorder="1" applyAlignment="1" applyProtection="1">
      <alignment horizontal="center" vertical="center"/>
      <protection/>
    </xf>
    <xf numFmtId="0" fontId="6" fillId="0" borderId="0" xfId="93" applyFont="1" applyAlignment="1" applyProtection="1">
      <alignment horizontal="right" vertical="center"/>
      <protection/>
    </xf>
    <xf numFmtId="195" fontId="68" fillId="0" borderId="0" xfId="93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/>
    </xf>
    <xf numFmtId="2" fontId="6" fillId="0" borderId="0" xfId="76" applyNumberFormat="1" applyFont="1" applyFill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center" vertical="center"/>
      <protection/>
    </xf>
    <xf numFmtId="0" fontId="6" fillId="0" borderId="11" xfId="93" applyFont="1" applyBorder="1" applyAlignment="1" applyProtection="1">
      <alignment horizontal="center" vertical="center"/>
      <protection/>
    </xf>
    <xf numFmtId="1" fontId="66" fillId="0" borderId="11" xfId="93" applyNumberFormat="1" applyFont="1" applyFill="1" applyBorder="1" applyAlignment="1" applyProtection="1">
      <alignment horizontal="center" vertical="center"/>
      <protection/>
    </xf>
    <xf numFmtId="1" fontId="6" fillId="0" borderId="11" xfId="93" applyNumberFormat="1" applyFont="1" applyBorder="1" applyAlignment="1" applyProtection="1">
      <alignment horizontal="center" vertical="center"/>
      <protection/>
    </xf>
    <xf numFmtId="0" fontId="6" fillId="0" borderId="0" xfId="93" applyFont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2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right" vertical="center" wrapText="1"/>
      <protection/>
    </xf>
    <xf numFmtId="0" fontId="6" fillId="0" borderId="0" xfId="64" applyFont="1" applyFill="1" applyBorder="1" applyAlignment="1" applyProtection="1">
      <alignment vertical="center"/>
      <protection/>
    </xf>
    <xf numFmtId="2" fontId="6" fillId="0" borderId="0" xfId="93" applyNumberFormat="1" applyFont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right" vertical="center" wrapText="1"/>
      <protection/>
    </xf>
    <xf numFmtId="2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2" fontId="5" fillId="19" borderId="11" xfId="63" applyNumberFormat="1" applyFont="1" applyFill="1" applyBorder="1" applyAlignment="1" applyProtection="1">
      <alignment horizontal="center" vertical="center" wrapText="1"/>
      <protection/>
    </xf>
    <xf numFmtId="192" fontId="6" fillId="0" borderId="11" xfId="93" applyNumberFormat="1" applyFont="1" applyFill="1" applyBorder="1" applyAlignment="1" applyProtection="1">
      <alignment horizontal="center" vertical="center" shrinkToFit="1"/>
      <protection/>
    </xf>
    <xf numFmtId="192" fontId="6" fillId="0" borderId="11" xfId="93" applyNumberFormat="1" applyFont="1" applyBorder="1" applyAlignment="1" applyProtection="1">
      <alignment horizontal="center" vertical="center" shrinkToFit="1"/>
      <protection/>
    </xf>
    <xf numFmtId="0" fontId="6" fillId="0" borderId="0" xfId="93" applyFont="1" applyBorder="1" applyAlignment="1" applyProtection="1">
      <alignment vertical="center" shrinkToFit="1"/>
      <protection/>
    </xf>
    <xf numFmtId="195" fontId="5" fillId="0" borderId="17" xfId="64" applyNumberFormat="1" applyFont="1" applyFill="1" applyBorder="1" applyAlignment="1" applyProtection="1">
      <alignment horizontal="right" vertical="center"/>
      <protection/>
    </xf>
    <xf numFmtId="192" fontId="6" fillId="0" borderId="0" xfId="93" applyNumberFormat="1" applyFont="1" applyBorder="1" applyAlignment="1" applyProtection="1">
      <alignment horizontal="center" vertical="center"/>
      <protection/>
    </xf>
    <xf numFmtId="2" fontId="68" fillId="0" borderId="0" xfId="93" applyNumberFormat="1" applyFont="1" applyBorder="1" applyAlignment="1" applyProtection="1">
      <alignment horizontal="center" vertical="center"/>
      <protection/>
    </xf>
    <xf numFmtId="0" fontId="5" fillId="2" borderId="18" xfId="93" applyFont="1" applyFill="1" applyBorder="1" applyAlignment="1" applyProtection="1">
      <alignment horizontal="center" vertical="center"/>
      <protection/>
    </xf>
    <xf numFmtId="0" fontId="5" fillId="2" borderId="11" xfId="93" applyFont="1" applyFill="1" applyBorder="1" applyAlignment="1" applyProtection="1">
      <alignment horizontal="center" vertical="center"/>
      <protection/>
    </xf>
    <xf numFmtId="0" fontId="5" fillId="2" borderId="11" xfId="93" applyFont="1" applyFill="1" applyBorder="1" applyAlignment="1" applyProtection="1">
      <alignment horizontal="center" vertical="center" shrinkToFit="1"/>
      <protection/>
    </xf>
    <xf numFmtId="2" fontId="5" fillId="0" borderId="11" xfId="93" applyNumberFormat="1" applyFont="1" applyFill="1" applyBorder="1" applyAlignment="1" applyProtection="1">
      <alignment horizontal="center" vertical="center" shrinkToFit="1"/>
      <protection/>
    </xf>
    <xf numFmtId="0" fontId="6" fillId="0" borderId="19" xfId="93" applyFont="1" applyBorder="1" applyAlignment="1" applyProtection="1">
      <alignment horizontal="center" vertical="center"/>
      <protection/>
    </xf>
    <xf numFmtId="1" fontId="66" fillId="35" borderId="11" xfId="93" applyNumberFormat="1" applyFont="1" applyFill="1" applyBorder="1" applyAlignment="1" applyProtection="1">
      <alignment horizontal="center" vertical="center"/>
      <protection/>
    </xf>
    <xf numFmtId="0" fontId="6" fillId="0" borderId="0" xfId="93" applyFont="1" applyBorder="1" applyAlignment="1" applyProtection="1">
      <alignment horizontal="center" vertical="center" shrinkToFit="1"/>
      <protection/>
    </xf>
    <xf numFmtId="192" fontId="67" fillId="19" borderId="11" xfId="93" applyNumberFormat="1" applyFont="1" applyFill="1" applyBorder="1" applyAlignment="1" applyProtection="1">
      <alignment horizontal="center" vertical="center" shrinkToFit="1"/>
      <protection/>
    </xf>
    <xf numFmtId="0" fontId="6" fillId="0" borderId="0" xfId="62" applyFont="1" applyFill="1" applyAlignment="1" applyProtection="1">
      <alignment vertical="top"/>
      <protection/>
    </xf>
    <xf numFmtId="1" fontId="6" fillId="0" borderId="0" xfId="76" applyNumberFormat="1" applyFont="1" applyFill="1" applyBorder="1" applyAlignment="1" applyProtection="1">
      <alignment horizontal="center" vertical="top" wrapText="1"/>
      <protection/>
    </xf>
    <xf numFmtId="2" fontId="6" fillId="0" borderId="0" xfId="64" applyNumberFormat="1" applyFont="1" applyFill="1" applyBorder="1" applyAlignment="1" applyProtection="1">
      <alignment horizontal="center"/>
      <protection/>
    </xf>
    <xf numFmtId="193" fontId="6" fillId="0" borderId="0" xfId="62" applyNumberFormat="1" applyFont="1" applyFill="1" applyBorder="1" applyAlignment="1" applyProtection="1">
      <alignment horizontal="center" vertical="top"/>
      <protection/>
    </xf>
    <xf numFmtId="0" fontId="6" fillId="34" borderId="11" xfId="63" applyFont="1" applyFill="1" applyBorder="1" applyAlignment="1" applyProtection="1">
      <alignment horizontal="center" vertical="center"/>
      <protection locked="0"/>
    </xf>
    <xf numFmtId="0" fontId="6" fillId="0" borderId="16" xfId="64" applyFont="1" applyFill="1" applyBorder="1" applyAlignment="1" applyProtection="1">
      <alignment vertical="center" shrinkToFit="1"/>
      <protection/>
    </xf>
    <xf numFmtId="0" fontId="6" fillId="34" borderId="11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6" fillId="34" borderId="13" xfId="63" applyFont="1" applyFill="1" applyBorder="1" applyAlignment="1" applyProtection="1">
      <alignment horizontal="center" vertical="center"/>
      <protection locked="0"/>
    </xf>
    <xf numFmtId="0" fontId="6" fillId="34" borderId="13" xfId="63" applyFont="1" applyFill="1" applyBorder="1" applyAlignment="1" applyProtection="1">
      <alignment horizontal="center" vertical="center" wrapText="1"/>
      <protection locked="0"/>
    </xf>
    <xf numFmtId="0" fontId="5" fillId="34" borderId="13" xfId="63" applyFont="1" applyFill="1" applyBorder="1" applyAlignment="1" applyProtection="1">
      <alignment horizontal="center" vertical="center"/>
      <protection locked="0"/>
    </xf>
    <xf numFmtId="2" fontId="5" fillId="0" borderId="0" xfId="76" applyNumberFormat="1" applyFont="1" applyFill="1" applyBorder="1" applyAlignment="1" applyProtection="1">
      <alignment horizontal="left" vertical="center" wrapText="1"/>
      <protection/>
    </xf>
    <xf numFmtId="2" fontId="5" fillId="19" borderId="11" xfId="64" applyNumberFormat="1" applyFont="1" applyFill="1" applyBorder="1" applyAlignment="1" applyProtection="1">
      <alignment horizontal="center" vertical="center"/>
      <protection/>
    </xf>
    <xf numFmtId="49" fontId="66" fillId="0" borderId="20" xfId="93" applyNumberFormat="1" applyFont="1" applyFill="1" applyBorder="1" applyAlignment="1" applyProtection="1">
      <alignment horizontal="center" vertical="center"/>
      <protection/>
    </xf>
    <xf numFmtId="1" fontId="6" fillId="0" borderId="20" xfId="93" applyNumberFormat="1" applyFont="1" applyBorder="1" applyAlignment="1" applyProtection="1">
      <alignment horizontal="center" vertical="center"/>
      <protection/>
    </xf>
    <xf numFmtId="1" fontId="6" fillId="0" borderId="20" xfId="93" applyNumberFormat="1" applyFont="1" applyFill="1" applyBorder="1" applyAlignment="1" applyProtection="1">
      <alignment horizontal="center" vertical="center"/>
      <protection/>
    </xf>
    <xf numFmtId="2" fontId="5" fillId="0" borderId="20" xfId="93" applyNumberFormat="1" applyFont="1" applyFill="1" applyBorder="1" applyAlignment="1" applyProtection="1">
      <alignment horizontal="center" vertical="center" shrinkToFit="1"/>
      <protection/>
    </xf>
    <xf numFmtId="192" fontId="6" fillId="0" borderId="20" xfId="93" applyNumberFormat="1" applyFont="1" applyFill="1" applyBorder="1" applyAlignment="1" applyProtection="1">
      <alignment horizontal="center" vertical="center" shrinkToFit="1"/>
      <protection/>
    </xf>
    <xf numFmtId="192" fontId="6" fillId="36" borderId="20" xfId="93" applyNumberFormat="1" applyFont="1" applyFill="1" applyBorder="1" applyAlignment="1" applyProtection="1">
      <alignment horizontal="center" vertical="center" shrinkToFit="1"/>
      <protection/>
    </xf>
    <xf numFmtId="1" fontId="66" fillId="0" borderId="14" xfId="93" applyNumberFormat="1" applyFont="1" applyFill="1" applyBorder="1" applyAlignment="1" applyProtection="1">
      <alignment horizontal="center" vertical="center"/>
      <protection/>
    </xf>
    <xf numFmtId="1" fontId="6" fillId="0" borderId="14" xfId="93" applyNumberFormat="1" applyFont="1" applyBorder="1" applyAlignment="1" applyProtection="1">
      <alignment horizontal="center" vertical="center"/>
      <protection/>
    </xf>
    <xf numFmtId="1" fontId="6" fillId="0" borderId="14" xfId="93" applyNumberFormat="1" applyFont="1" applyFill="1" applyBorder="1" applyAlignment="1" applyProtection="1">
      <alignment horizontal="center" vertical="center"/>
      <protection/>
    </xf>
    <xf numFmtId="2" fontId="5" fillId="0" borderId="14" xfId="93" applyNumberFormat="1" applyFont="1" applyFill="1" applyBorder="1" applyAlignment="1" applyProtection="1">
      <alignment horizontal="center" vertical="center" shrinkToFit="1"/>
      <protection/>
    </xf>
    <xf numFmtId="192" fontId="6" fillId="0" borderId="14" xfId="93" applyNumberFormat="1" applyFont="1" applyFill="1" applyBorder="1" applyAlignment="1" applyProtection="1">
      <alignment horizontal="center" vertical="center" shrinkToFit="1"/>
      <protection/>
    </xf>
    <xf numFmtId="192" fontId="6" fillId="0" borderId="14" xfId="93" applyNumberFormat="1" applyFont="1" applyBorder="1" applyAlignment="1" applyProtection="1">
      <alignment horizontal="center" vertical="center" shrinkToFit="1"/>
      <protection/>
    </xf>
    <xf numFmtId="1" fontId="66" fillId="0" borderId="21" xfId="93" applyNumberFormat="1" applyFont="1" applyFill="1" applyBorder="1" applyAlignment="1" applyProtection="1">
      <alignment horizontal="center" vertical="center"/>
      <protection/>
    </xf>
    <xf numFmtId="1" fontId="6" fillId="0" borderId="21" xfId="93" applyNumberFormat="1" applyFont="1" applyBorder="1" applyAlignment="1" applyProtection="1">
      <alignment horizontal="center" vertical="center"/>
      <protection/>
    </xf>
    <xf numFmtId="1" fontId="6" fillId="0" borderId="21" xfId="93" applyNumberFormat="1" applyFont="1" applyFill="1" applyBorder="1" applyAlignment="1" applyProtection="1">
      <alignment horizontal="center" vertical="center"/>
      <protection/>
    </xf>
    <xf numFmtId="2" fontId="5" fillId="0" borderId="21" xfId="93" applyNumberFormat="1" applyFont="1" applyFill="1" applyBorder="1" applyAlignment="1" applyProtection="1">
      <alignment horizontal="center" vertical="center" shrinkToFit="1"/>
      <protection/>
    </xf>
    <xf numFmtId="192" fontId="6" fillId="0" borderId="21" xfId="93" applyNumberFormat="1" applyFont="1" applyFill="1" applyBorder="1" applyAlignment="1" applyProtection="1">
      <alignment horizontal="center" vertical="center" shrinkToFit="1"/>
      <protection/>
    </xf>
    <xf numFmtId="192" fontId="6" fillId="0" borderId="21" xfId="93" applyNumberFormat="1" applyFont="1" applyBorder="1" applyAlignment="1" applyProtection="1">
      <alignment horizontal="center" vertical="center" shrinkToFit="1"/>
      <protection/>
    </xf>
    <xf numFmtId="0" fontId="69" fillId="0" borderId="0" xfId="93" applyFont="1" applyAlignment="1" applyProtection="1">
      <alignment horizontal="right" vertical="center"/>
      <protection/>
    </xf>
    <xf numFmtId="0" fontId="13" fillId="0" borderId="0" xfId="90" applyFont="1" applyFill="1" applyAlignment="1" applyProtection="1">
      <alignment horizontal="right"/>
      <protection/>
    </xf>
    <xf numFmtId="0" fontId="14" fillId="0" borderId="0" xfId="90" applyFont="1" applyFill="1" applyAlignment="1" applyProtection="1">
      <alignment vertical="top"/>
      <protection/>
    </xf>
    <xf numFmtId="0" fontId="70" fillId="0" borderId="0" xfId="90" applyFont="1" applyFill="1" applyBorder="1" applyAlignment="1" applyProtection="1">
      <alignment vertical="top"/>
      <protection/>
    </xf>
    <xf numFmtId="0" fontId="14" fillId="0" borderId="0" xfId="90" applyFont="1" applyFill="1" applyBorder="1" applyAlignment="1" applyProtection="1">
      <alignment vertical="top"/>
      <protection/>
    </xf>
    <xf numFmtId="192" fontId="6" fillId="0" borderId="0" xfId="90" applyNumberFormat="1" applyFont="1" applyFill="1" applyAlignment="1" applyProtection="1">
      <alignment vertical="top" shrinkToFit="1"/>
      <protection/>
    </xf>
    <xf numFmtId="192" fontId="7" fillId="0" borderId="0" xfId="90" applyNumberFormat="1" applyFont="1" applyFill="1" applyAlignment="1" applyProtection="1">
      <alignment vertical="top" shrinkToFit="1"/>
      <protection/>
    </xf>
    <xf numFmtId="0" fontId="5" fillId="0" borderId="22" xfId="82" applyNumberFormat="1" applyFont="1" applyFill="1" applyBorder="1" applyAlignment="1" applyProtection="1">
      <alignment horizontal="center" vertical="center" shrinkToFit="1"/>
      <protection/>
    </xf>
    <xf numFmtId="192" fontId="5" fillId="0" borderId="23" xfId="82" applyNumberFormat="1" applyFont="1" applyFill="1" applyBorder="1" applyAlignment="1" applyProtection="1">
      <alignment horizontal="center" vertical="center" shrinkToFit="1"/>
      <protection/>
    </xf>
    <xf numFmtId="192" fontId="5" fillId="0" borderId="22" xfId="90" applyNumberFormat="1" applyFont="1" applyFill="1" applyBorder="1" applyAlignment="1" applyProtection="1">
      <alignment horizontal="center" vertical="center" shrinkToFit="1"/>
      <protection/>
    </xf>
    <xf numFmtId="0" fontId="5" fillId="0" borderId="19" xfId="82" applyNumberFormat="1" applyFont="1" applyFill="1" applyBorder="1" applyAlignment="1" applyProtection="1">
      <alignment horizontal="center" vertical="center" shrinkToFit="1"/>
      <protection/>
    </xf>
    <xf numFmtId="192" fontId="5" fillId="0" borderId="24" xfId="82" applyNumberFormat="1" applyFont="1" applyFill="1" applyBorder="1" applyAlignment="1" applyProtection="1">
      <alignment horizontal="center" vertical="center" shrinkToFit="1"/>
      <protection/>
    </xf>
    <xf numFmtId="192" fontId="5" fillId="0" borderId="19" xfId="90" applyNumberFormat="1" applyFont="1" applyFill="1" applyBorder="1" applyAlignment="1" applyProtection="1">
      <alignment horizontal="center" vertical="center" shrinkToFit="1"/>
      <protection/>
    </xf>
    <xf numFmtId="192" fontId="66" fillId="0" borderId="0" xfId="90" applyNumberFormat="1" applyFont="1" applyFill="1" applyBorder="1" applyAlignment="1" applyProtection="1">
      <alignment horizontal="center" vertical="top" shrinkToFit="1"/>
      <protection/>
    </xf>
    <xf numFmtId="192" fontId="66" fillId="0" borderId="0" xfId="90" applyNumberFormat="1" applyFont="1" applyFill="1" applyBorder="1" applyAlignment="1" applyProtection="1">
      <alignment vertical="top" shrinkToFit="1"/>
      <protection/>
    </xf>
    <xf numFmtId="192" fontId="66" fillId="0" borderId="0" xfId="90" applyNumberFormat="1" applyFont="1" applyFill="1" applyAlignment="1" applyProtection="1">
      <alignment vertical="top" shrinkToFit="1"/>
      <protection/>
    </xf>
    <xf numFmtId="0" fontId="66" fillId="0" borderId="0" xfId="90" applyNumberFormat="1" applyFont="1" applyFill="1" applyAlignment="1" applyProtection="1">
      <alignment horizontal="center" vertical="top" shrinkToFit="1"/>
      <protection/>
    </xf>
    <xf numFmtId="0" fontId="13" fillId="0" borderId="0" xfId="90" applyFont="1" applyFill="1" applyAlignment="1" applyProtection="1">
      <alignment horizontal="center" shrinkToFit="1"/>
      <protection/>
    </xf>
    <xf numFmtId="0" fontId="14" fillId="0" borderId="0" xfId="90" applyFont="1" applyFill="1" applyAlignment="1" applyProtection="1">
      <alignment horizontal="center" vertical="top" shrinkToFit="1"/>
      <protection/>
    </xf>
    <xf numFmtId="0" fontId="14" fillId="0" borderId="25" xfId="90" applyFont="1" applyFill="1" applyBorder="1" applyAlignment="1" applyProtection="1">
      <alignment horizontal="center" vertical="top" shrinkToFit="1"/>
      <protection/>
    </xf>
    <xf numFmtId="0" fontId="70" fillId="0" borderId="0" xfId="90" applyFont="1" applyFill="1" applyAlignment="1" applyProtection="1">
      <alignment horizontal="center" vertical="center" shrinkToFit="1"/>
      <protection/>
    </xf>
    <xf numFmtId="0" fontId="70" fillId="0" borderId="0" xfId="90" applyFont="1" applyFill="1" applyAlignment="1" applyProtection="1">
      <alignment horizontal="center" vertical="top" shrinkToFit="1"/>
      <protection/>
    </xf>
    <xf numFmtId="0" fontId="67" fillId="0" borderId="0" xfId="90" applyFont="1" applyFill="1" applyBorder="1" applyAlignment="1" applyProtection="1">
      <alignment horizontal="center" vertical="center" shrinkToFit="1"/>
      <protection/>
    </xf>
    <xf numFmtId="0" fontId="66" fillId="0" borderId="0" xfId="90" applyNumberFormat="1" applyFont="1" applyFill="1" applyBorder="1" applyAlignment="1" applyProtection="1">
      <alignment horizontal="center" vertical="center" shrinkToFit="1"/>
      <protection/>
    </xf>
    <xf numFmtId="0" fontId="66" fillId="0" borderId="0" xfId="82" applyNumberFormat="1" applyFont="1" applyFill="1" applyBorder="1" applyAlignment="1" applyProtection="1">
      <alignment vertical="center" shrinkToFit="1"/>
      <protection/>
    </xf>
    <xf numFmtId="197" fontId="66" fillId="0" borderId="0" xfId="82" applyNumberFormat="1" applyFont="1" applyFill="1" applyBorder="1" applyAlignment="1" applyProtection="1">
      <alignment horizontal="center" vertical="center" shrinkToFit="1"/>
      <protection/>
    </xf>
    <xf numFmtId="192" fontId="66" fillId="0" borderId="0" xfId="82" applyNumberFormat="1" applyFont="1" applyFill="1" applyBorder="1" applyAlignment="1" applyProtection="1">
      <alignment horizontal="center" vertical="center" shrinkToFit="1"/>
      <protection/>
    </xf>
    <xf numFmtId="0" fontId="66" fillId="0" borderId="0" xfId="90" applyFont="1" applyFill="1" applyBorder="1" applyAlignment="1" applyProtection="1">
      <alignment horizontal="center" vertical="center" shrinkToFit="1"/>
      <protection/>
    </xf>
    <xf numFmtId="192" fontId="66" fillId="0" borderId="0" xfId="82" applyNumberFormat="1" applyFont="1" applyFill="1" applyBorder="1" applyAlignment="1" applyProtection="1">
      <alignment vertical="center" shrinkToFit="1"/>
      <protection/>
    </xf>
    <xf numFmtId="0" fontId="67" fillId="0" borderId="0" xfId="90" applyFont="1" applyFill="1" applyBorder="1" applyAlignment="1" applyProtection="1">
      <alignment vertical="center" shrinkToFit="1"/>
      <protection/>
    </xf>
    <xf numFmtId="192" fontId="66" fillId="0" borderId="0" xfId="90" applyNumberFormat="1" applyFont="1" applyFill="1" applyBorder="1" applyAlignment="1" applyProtection="1">
      <alignment horizontal="center" vertical="center" shrinkToFit="1"/>
      <protection/>
    </xf>
    <xf numFmtId="192" fontId="66" fillId="0" borderId="0" xfId="90" applyNumberFormat="1" applyFont="1" applyFill="1" applyBorder="1" applyAlignment="1" applyProtection="1">
      <alignment vertical="center" shrinkToFit="1"/>
      <protection/>
    </xf>
    <xf numFmtId="0" fontId="66" fillId="0" borderId="0" xfId="90" applyFont="1" applyFill="1" applyBorder="1" applyAlignment="1" applyProtection="1">
      <alignment vertical="center" shrinkToFit="1"/>
      <protection/>
    </xf>
    <xf numFmtId="0" fontId="66" fillId="0" borderId="0" xfId="90" applyFont="1" applyFill="1" applyAlignment="1" applyProtection="1">
      <alignment vertical="center" shrinkToFit="1"/>
      <protection/>
    </xf>
    <xf numFmtId="0" fontId="6" fillId="0" borderId="0" xfId="90" applyFont="1" applyFill="1" applyBorder="1" applyAlignment="1" applyProtection="1">
      <alignment horizontal="center" vertical="top"/>
      <protection/>
    </xf>
    <xf numFmtId="0" fontId="67" fillId="0" borderId="0" xfId="90" applyFont="1" applyFill="1" applyBorder="1" applyAlignment="1" applyProtection="1">
      <alignment vertical="top"/>
      <protection/>
    </xf>
    <xf numFmtId="2" fontId="67" fillId="6" borderId="11" xfId="90" applyNumberFormat="1" applyFont="1" applyFill="1" applyBorder="1" applyAlignment="1" applyProtection="1">
      <alignment horizontal="center" vertical="center" shrinkToFit="1"/>
      <protection/>
    </xf>
    <xf numFmtId="1" fontId="15" fillId="0" borderId="11" xfId="90" applyNumberFormat="1" applyFont="1" applyFill="1" applyBorder="1" applyAlignment="1" applyProtection="1">
      <alignment horizontal="right" shrinkToFit="1"/>
      <protection/>
    </xf>
    <xf numFmtId="0" fontId="5" fillId="2" borderId="11" xfId="91" applyFont="1" applyFill="1" applyBorder="1" applyAlignment="1" applyProtection="1">
      <alignment horizontal="center" vertical="center"/>
      <protection/>
    </xf>
    <xf numFmtId="0" fontId="6" fillId="0" borderId="0" xfId="50" applyFont="1" applyAlignment="1" applyProtection="1">
      <alignment horizontal="left"/>
      <protection/>
    </xf>
    <xf numFmtId="0" fontId="6" fillId="0" borderId="0" xfId="62" applyFont="1" applyBorder="1" applyAlignment="1" applyProtection="1">
      <alignment horizontal="right" vertical="center" wrapText="1" indent="1"/>
      <protection/>
    </xf>
    <xf numFmtId="1" fontId="15" fillId="0" borderId="11" xfId="91" applyNumberFormat="1" applyFont="1" applyFill="1" applyBorder="1" applyAlignment="1" applyProtection="1">
      <alignment horizontal="right" shrinkToFit="1"/>
      <protection/>
    </xf>
    <xf numFmtId="0" fontId="70" fillId="0" borderId="15" xfId="91" applyFont="1" applyFill="1" applyBorder="1" applyAlignment="1" applyProtection="1">
      <alignment horizontal="center" vertical="center" shrinkToFit="1"/>
      <protection/>
    </xf>
    <xf numFmtId="0" fontId="70" fillId="0" borderId="15" xfId="91" applyFont="1" applyFill="1" applyBorder="1" applyAlignment="1" applyProtection="1">
      <alignment horizontal="center" vertical="center"/>
      <protection/>
    </xf>
    <xf numFmtId="0" fontId="67" fillId="0" borderId="26" xfId="91" applyFont="1" applyFill="1" applyBorder="1" applyAlignment="1" applyProtection="1">
      <alignment horizontal="right" vertical="center"/>
      <protection/>
    </xf>
    <xf numFmtId="1" fontId="67" fillId="0" borderId="11" xfId="91" applyNumberFormat="1" applyFont="1" applyFill="1" applyBorder="1" applyAlignment="1" applyProtection="1">
      <alignment horizontal="center" vertical="center" shrinkToFit="1"/>
      <protection/>
    </xf>
    <xf numFmtId="0" fontId="66" fillId="0" borderId="15" xfId="91" applyNumberFormat="1" applyFont="1" applyFill="1" applyBorder="1" applyAlignment="1" applyProtection="1">
      <alignment horizontal="center" vertical="center" shrinkToFit="1"/>
      <protection/>
    </xf>
    <xf numFmtId="0" fontId="66" fillId="0" borderId="15" xfId="91" applyFont="1" applyFill="1" applyBorder="1" applyAlignment="1" applyProtection="1">
      <alignment vertical="center" shrinkToFit="1"/>
      <protection/>
    </xf>
    <xf numFmtId="192" fontId="67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195" fontId="14" fillId="0" borderId="27" xfId="91" applyNumberFormat="1" applyFont="1" applyFill="1" applyBorder="1" applyAlignment="1" applyProtection="1">
      <alignment horizontal="center" vertical="top" shrinkToFit="1"/>
      <protection/>
    </xf>
    <xf numFmtId="0" fontId="14" fillId="0" borderId="28" xfId="91" applyFont="1" applyFill="1" applyBorder="1" applyAlignment="1" applyProtection="1">
      <alignment vertical="top" wrapText="1"/>
      <protection/>
    </xf>
    <xf numFmtId="0" fontId="6" fillId="0" borderId="14" xfId="91" applyFont="1" applyFill="1" applyBorder="1" applyAlignment="1" applyProtection="1">
      <alignment horizontal="center" vertical="top" shrinkToFit="1"/>
      <protection/>
    </xf>
    <xf numFmtId="1" fontId="6" fillId="0" borderId="14" xfId="91" applyNumberFormat="1" applyFont="1" applyFill="1" applyBorder="1" applyAlignment="1" applyProtection="1">
      <alignment horizontal="center" vertical="top" shrinkToFit="1"/>
      <protection/>
    </xf>
    <xf numFmtId="2" fontId="6" fillId="0" borderId="14" xfId="91" applyNumberFormat="1" applyFont="1" applyFill="1" applyBorder="1" applyAlignment="1" applyProtection="1">
      <alignment horizontal="center" vertical="top" shrinkToFit="1"/>
      <protection/>
    </xf>
    <xf numFmtId="192" fontId="6" fillId="0" borderId="29" xfId="91" applyNumberFormat="1" applyFont="1" applyFill="1" applyBorder="1" applyAlignment="1" applyProtection="1">
      <alignment horizontal="center" vertical="top" shrinkToFit="1"/>
      <protection/>
    </xf>
    <xf numFmtId="0" fontId="6" fillId="0" borderId="0" xfId="91" applyFont="1" applyFill="1" applyProtection="1">
      <alignment/>
      <protection/>
    </xf>
    <xf numFmtId="194" fontId="5" fillId="34" borderId="11" xfId="35" applyNumberFormat="1" applyFont="1" applyFill="1" applyBorder="1" applyAlignment="1" applyProtection="1">
      <alignment horizontal="center" vertical="center"/>
      <protection locked="0"/>
    </xf>
    <xf numFmtId="196" fontId="6" fillId="0" borderId="0" xfId="62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/>
    </xf>
    <xf numFmtId="0" fontId="6" fillId="34" borderId="11" xfId="50" applyFont="1" applyFill="1" applyBorder="1" applyAlignment="1" applyProtection="1">
      <alignment horizontal="center" vertical="center"/>
      <protection/>
    </xf>
    <xf numFmtId="0" fontId="5" fillId="34" borderId="11" xfId="50" applyFont="1" applyFill="1" applyBorder="1" applyAlignment="1" applyProtection="1">
      <alignment horizontal="center" vertical="center"/>
      <protection/>
    </xf>
    <xf numFmtId="2" fontId="6" fillId="19" borderId="11" xfId="50" applyNumberFormat="1" applyFont="1" applyFill="1" applyBorder="1" applyAlignment="1" applyProtection="1">
      <alignment horizontal="center" vertical="center"/>
      <protection/>
    </xf>
    <xf numFmtId="0" fontId="6" fillId="37" borderId="11" xfId="50" applyFont="1" applyFill="1" applyBorder="1" applyAlignment="1" applyProtection="1">
      <alignment horizontal="center" vertical="center"/>
      <protection/>
    </xf>
    <xf numFmtId="2" fontId="6" fillId="35" borderId="11" xfId="50" applyNumberFormat="1" applyFont="1" applyFill="1" applyBorder="1" applyAlignment="1" applyProtection="1">
      <alignment horizontal="center" vertical="center"/>
      <protection/>
    </xf>
    <xf numFmtId="0" fontId="6" fillId="34" borderId="11" xfId="50" applyFont="1" applyFill="1" applyBorder="1" applyAlignment="1" applyProtection="1">
      <alignment horizontal="left" vertical="center"/>
      <protection/>
    </xf>
    <xf numFmtId="0" fontId="5" fillId="34" borderId="11" xfId="50" applyFont="1" applyFill="1" applyBorder="1" applyAlignment="1" applyProtection="1">
      <alignment horizontal="left" vertical="center"/>
      <protection/>
    </xf>
    <xf numFmtId="2" fontId="6" fillId="19" borderId="11" xfId="50" applyNumberFormat="1" applyFont="1" applyFill="1" applyBorder="1" applyAlignment="1" applyProtection="1">
      <alignment horizontal="left" vertical="center"/>
      <protection/>
    </xf>
    <xf numFmtId="0" fontId="6" fillId="37" borderId="11" xfId="50" applyFont="1" applyFill="1" applyBorder="1" applyAlignment="1" applyProtection="1">
      <alignment horizontal="left" vertical="center"/>
      <protection/>
    </xf>
    <xf numFmtId="2" fontId="6" fillId="35" borderId="11" xfId="50" applyNumberFormat="1" applyFont="1" applyFill="1" applyBorder="1" applyAlignment="1" applyProtection="1">
      <alignment horizontal="left" vertical="center"/>
      <protection/>
    </xf>
    <xf numFmtId="0" fontId="6" fillId="34" borderId="11" xfId="50" applyFont="1" applyFill="1" applyBorder="1" applyAlignment="1" applyProtection="1">
      <alignment horizontal="left" vertical="top"/>
      <protection/>
    </xf>
    <xf numFmtId="0" fontId="5" fillId="34" borderId="11" xfId="50" applyFont="1" applyFill="1" applyBorder="1" applyAlignment="1" applyProtection="1">
      <alignment horizontal="left" vertical="top"/>
      <protection/>
    </xf>
    <xf numFmtId="2" fontId="6" fillId="19" borderId="11" xfId="50" applyNumberFormat="1" applyFont="1" applyFill="1" applyBorder="1" applyAlignment="1" applyProtection="1">
      <alignment horizontal="left" vertical="top"/>
      <protection/>
    </xf>
    <xf numFmtId="0" fontId="6" fillId="37" borderId="11" xfId="50" applyFont="1" applyFill="1" applyBorder="1" applyAlignment="1" applyProtection="1">
      <alignment horizontal="left" vertical="top"/>
      <protection/>
    </xf>
    <xf numFmtId="2" fontId="6" fillId="35" borderId="11" xfId="50" applyNumberFormat="1" applyFont="1" applyFill="1" applyBorder="1" applyAlignment="1" applyProtection="1">
      <alignment horizontal="left" vertical="top"/>
      <protection/>
    </xf>
    <xf numFmtId="0" fontId="6" fillId="0" borderId="0" xfId="50" applyFont="1" applyAlignment="1" applyProtection="1">
      <alignment horizontal="left" vertical="top"/>
      <protection/>
    </xf>
    <xf numFmtId="0" fontId="6" fillId="34" borderId="11" xfId="50" applyFont="1" applyFill="1" applyBorder="1" applyAlignment="1" applyProtection="1">
      <alignment horizontal="center" vertical="top"/>
      <protection/>
    </xf>
    <xf numFmtId="0" fontId="5" fillId="34" borderId="11" xfId="50" applyFont="1" applyFill="1" applyBorder="1" applyAlignment="1" applyProtection="1">
      <alignment horizontal="center" vertical="top"/>
      <protection/>
    </xf>
    <xf numFmtId="2" fontId="6" fillId="19" borderId="11" xfId="50" applyNumberFormat="1" applyFont="1" applyFill="1" applyBorder="1" applyAlignment="1" applyProtection="1">
      <alignment horizontal="center" vertical="top"/>
      <protection/>
    </xf>
    <xf numFmtId="0" fontId="6" fillId="37" borderId="11" xfId="50" applyFont="1" applyFill="1" applyBorder="1" applyAlignment="1" applyProtection="1">
      <alignment horizontal="center" vertical="top"/>
      <protection/>
    </xf>
    <xf numFmtId="2" fontId="6" fillId="35" borderId="11" xfId="50" applyNumberFormat="1" applyFont="1" applyFill="1" applyBorder="1" applyAlignment="1" applyProtection="1">
      <alignment horizontal="center" vertical="top"/>
      <protection/>
    </xf>
    <xf numFmtId="0" fontId="6" fillId="0" borderId="0" xfId="50" applyFont="1" applyAlignment="1" applyProtection="1">
      <alignment vertical="top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37" borderId="11" xfId="50" applyFont="1" applyFill="1" applyBorder="1" applyAlignment="1" applyProtection="1">
      <alignment horizontal="center" vertical="center"/>
      <protection/>
    </xf>
    <xf numFmtId="2" fontId="5" fillId="35" borderId="11" xfId="50" applyNumberFormat="1" applyFont="1" applyFill="1" applyBorder="1" applyAlignment="1" applyProtection="1">
      <alignment horizontal="center" vertical="center"/>
      <protection/>
    </xf>
    <xf numFmtId="0" fontId="5" fillId="38" borderId="11" xfId="50" applyFont="1" applyFill="1" applyBorder="1" applyAlignment="1" applyProtection="1">
      <alignment horizontal="center" vertical="center"/>
      <protection/>
    </xf>
    <xf numFmtId="2" fontId="5" fillId="38" borderId="11" xfId="50" applyNumberFormat="1" applyFont="1" applyFill="1" applyBorder="1" applyAlignment="1" applyProtection="1">
      <alignment horizontal="center" vertical="center"/>
      <protection/>
    </xf>
    <xf numFmtId="196" fontId="5" fillId="19" borderId="11" xfId="62" applyNumberFormat="1" applyFont="1" applyFill="1" applyBorder="1" applyAlignment="1" applyProtection="1">
      <alignment horizontal="center" vertical="center" wrapText="1"/>
      <protection/>
    </xf>
    <xf numFmtId="0" fontId="65" fillId="0" borderId="0" xfId="93" applyFont="1" applyAlignment="1" applyProtection="1">
      <alignment vertical="center"/>
      <protection/>
    </xf>
    <xf numFmtId="0" fontId="6" fillId="0" borderId="0" xfId="63" applyFont="1" applyAlignment="1" applyProtection="1">
      <alignment vertical="center"/>
      <protection/>
    </xf>
    <xf numFmtId="0" fontId="6" fillId="0" borderId="0" xfId="93" applyFont="1" applyAlignment="1" applyProtection="1">
      <alignment horizontal="left" vertical="center" wrapText="1"/>
      <protection/>
    </xf>
    <xf numFmtId="0" fontId="6" fillId="37" borderId="11" xfId="93" applyFont="1" applyFill="1" applyBorder="1" applyAlignment="1" applyProtection="1">
      <alignment horizontal="center" vertical="center" wrapText="1"/>
      <protection/>
    </xf>
    <xf numFmtId="0" fontId="6" fillId="0" borderId="11" xfId="93" applyFont="1" applyBorder="1" applyAlignment="1" applyProtection="1">
      <alignment horizontal="center" vertical="center" wrapText="1"/>
      <protection/>
    </xf>
    <xf numFmtId="209" fontId="6" fillId="34" borderId="11" xfId="84" applyNumberFormat="1" applyFont="1" applyFill="1" applyBorder="1" applyAlignment="1" applyProtection="1">
      <alignment horizontal="center" vertical="center" wrapText="1"/>
      <protection/>
    </xf>
    <xf numFmtId="2" fontId="6" fillId="0" borderId="11" xfId="93" applyNumberFormat="1" applyFont="1" applyBorder="1" applyAlignment="1" applyProtection="1">
      <alignment horizontal="center" vertical="center" wrapText="1"/>
      <protection/>
    </xf>
    <xf numFmtId="209" fontId="6" fillId="37" borderId="11" xfId="84" applyNumberFormat="1" applyFont="1" applyFill="1" applyBorder="1" applyAlignment="1" applyProtection="1">
      <alignment horizontal="center" vertical="center" wrapText="1"/>
      <protection/>
    </xf>
    <xf numFmtId="2" fontId="6" fillId="37" borderId="11" xfId="93" applyNumberFormat="1" applyFont="1" applyFill="1" applyBorder="1" applyAlignment="1" applyProtection="1">
      <alignment horizontal="center" vertical="center" wrapText="1"/>
      <protection/>
    </xf>
    <xf numFmtId="0" fontId="6" fillId="0" borderId="0" xfId="93" applyFont="1" applyFill="1" applyBorder="1" applyAlignment="1" applyProtection="1">
      <alignment vertical="center" wrapText="1"/>
      <protection/>
    </xf>
    <xf numFmtId="0" fontId="6" fillId="34" borderId="11" xfId="93" applyFont="1" applyFill="1" applyBorder="1" applyAlignment="1" applyProtection="1">
      <alignment horizontal="center" vertical="center" wrapText="1"/>
      <protection/>
    </xf>
    <xf numFmtId="0" fontId="5" fillId="35" borderId="11" xfId="63" applyFont="1" applyFill="1" applyBorder="1" applyAlignment="1" applyProtection="1">
      <alignment horizontal="center" vertical="center" wrapText="1"/>
      <protection locked="0"/>
    </xf>
    <xf numFmtId="0" fontId="5" fillId="0" borderId="13" xfId="63" applyFont="1" applyFill="1" applyBorder="1" applyAlignment="1" applyProtection="1">
      <alignment horizontal="center" vertical="center" wrapText="1"/>
      <protection/>
    </xf>
    <xf numFmtId="209" fontId="5" fillId="0" borderId="11" xfId="84" applyNumberFormat="1" applyFont="1" applyFill="1" applyBorder="1" applyAlignment="1" applyProtection="1">
      <alignment vertical="center" wrapText="1"/>
      <protection/>
    </xf>
    <xf numFmtId="195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30" xfId="91" applyFont="1" applyFill="1" applyBorder="1" applyAlignment="1" applyProtection="1">
      <alignment vertical="top" wrapText="1"/>
      <protection/>
    </xf>
    <xf numFmtId="0" fontId="6" fillId="0" borderId="30" xfId="91" applyFont="1" applyFill="1" applyBorder="1" applyAlignment="1" applyProtection="1">
      <alignment horizontal="center" vertical="top" shrinkToFit="1"/>
      <protection/>
    </xf>
    <xf numFmtId="1" fontId="6" fillId="0" borderId="22" xfId="91" applyNumberFormat="1" applyFont="1" applyFill="1" applyBorder="1" applyAlignment="1" applyProtection="1">
      <alignment horizontal="center" vertical="top" shrinkToFit="1"/>
      <protection/>
    </xf>
    <xf numFmtId="2" fontId="6" fillId="0" borderId="22" xfId="91" applyNumberFormat="1" applyFont="1" applyFill="1" applyBorder="1" applyAlignment="1" applyProtection="1">
      <alignment horizontal="center" vertical="top" shrinkToFit="1"/>
      <protection/>
    </xf>
    <xf numFmtId="1" fontId="6" fillId="0" borderId="22" xfId="76" applyNumberFormat="1" applyFont="1" applyFill="1" applyBorder="1" applyAlignment="1" applyProtection="1">
      <alignment horizontal="center" vertical="top" shrinkToFit="1"/>
      <protection/>
    </xf>
    <xf numFmtId="192" fontId="6" fillId="0" borderId="16" xfId="91" applyNumberFormat="1" applyFont="1" applyFill="1" applyBorder="1" applyAlignment="1" applyProtection="1">
      <alignment horizontal="center" vertical="top" shrinkToFit="1"/>
      <protection/>
    </xf>
    <xf numFmtId="0" fontId="6" fillId="0" borderId="0" xfId="91" applyNumberFormat="1" applyFont="1" applyFill="1" applyBorder="1" applyAlignment="1" applyProtection="1">
      <alignment horizontal="left" vertical="center" indent="8"/>
      <protection/>
    </xf>
    <xf numFmtId="0" fontId="66" fillId="0" borderId="0" xfId="91" applyFont="1" applyFill="1" applyBorder="1" applyAlignment="1" applyProtection="1">
      <alignment vertical="center"/>
      <protection/>
    </xf>
    <xf numFmtId="0" fontId="65" fillId="0" borderId="0" xfId="91" applyNumberFormat="1" applyFont="1" applyFill="1" applyBorder="1" applyAlignment="1" applyProtection="1">
      <alignment horizontal="left" vertical="center" indent="8"/>
      <protection/>
    </xf>
    <xf numFmtId="0" fontId="71" fillId="0" borderId="0" xfId="91" applyNumberFormat="1" applyFont="1" applyFill="1" applyBorder="1" applyAlignment="1" applyProtection="1">
      <alignment horizontal="left" vertical="center" indent="8"/>
      <protection/>
    </xf>
    <xf numFmtId="0" fontId="66" fillId="0" borderId="0" xfId="91" applyFont="1" applyFill="1" applyAlignment="1" applyProtection="1">
      <alignment vertical="center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66" fillId="0" borderId="0" xfId="91" applyFont="1" applyFill="1" applyBorder="1" applyAlignment="1" applyProtection="1">
      <alignment horizontal="left" vertical="center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192" fontId="67" fillId="0" borderId="15" xfId="82" applyNumberFormat="1" applyFont="1" applyFill="1" applyBorder="1" applyAlignment="1" applyProtection="1">
      <alignment horizontal="center" vertical="center" shrinkToFit="1"/>
      <protection/>
    </xf>
    <xf numFmtId="192" fontId="67" fillId="0" borderId="26" xfId="82" applyNumberFormat="1" applyFont="1" applyFill="1" applyBorder="1" applyAlignment="1" applyProtection="1">
      <alignment horizontal="center" vertical="center" shrinkToFit="1"/>
      <protection/>
    </xf>
    <xf numFmtId="0" fontId="5" fillId="0" borderId="18" xfId="90" applyNumberFormat="1" applyFont="1" applyFill="1" applyBorder="1" applyAlignment="1" applyProtection="1">
      <alignment horizontal="center" vertical="center" shrinkToFit="1"/>
      <protection/>
    </xf>
    <xf numFmtId="0" fontId="5" fillId="0" borderId="19" xfId="90" applyNumberFormat="1" applyFont="1" applyFill="1" applyBorder="1" applyAlignment="1" applyProtection="1">
      <alignment horizontal="center" vertical="center" shrinkToFit="1"/>
      <protection/>
    </xf>
    <xf numFmtId="2" fontId="4" fillId="0" borderId="18" xfId="90" applyNumberFormat="1" applyFont="1" applyFill="1" applyBorder="1" applyAlignment="1" applyProtection="1">
      <alignment horizontal="center" vertical="center" wrapText="1" shrinkToFit="1"/>
      <protection/>
    </xf>
    <xf numFmtId="2" fontId="4" fillId="0" borderId="22" xfId="90" applyNumberFormat="1" applyFont="1" applyFill="1" applyBorder="1" applyAlignment="1" applyProtection="1">
      <alignment horizontal="center" vertical="center" wrapText="1" shrinkToFit="1"/>
      <protection/>
    </xf>
    <xf numFmtId="2" fontId="4" fillId="0" borderId="19" xfId="90" applyNumberFormat="1" applyFont="1" applyFill="1" applyBorder="1" applyAlignment="1" applyProtection="1">
      <alignment horizontal="center" vertical="center" wrapText="1" shrinkToFit="1"/>
      <protection/>
    </xf>
    <xf numFmtId="192" fontId="5" fillId="0" borderId="0" xfId="90" applyNumberFormat="1" applyFont="1" applyFill="1" applyAlignment="1" applyProtection="1">
      <alignment horizontal="right" vertical="center" indent="1"/>
      <protection/>
    </xf>
    <xf numFmtId="192" fontId="16" fillId="0" borderId="26" xfId="90" applyNumberFormat="1" applyFont="1" applyFill="1" applyBorder="1" applyAlignment="1" applyProtection="1">
      <alignment horizontal="center" vertical="center"/>
      <protection/>
    </xf>
    <xf numFmtId="192" fontId="17" fillId="0" borderId="31" xfId="90" applyNumberFormat="1" applyFont="1" applyFill="1" applyBorder="1" applyAlignment="1" applyProtection="1">
      <alignment horizontal="center" vertical="center"/>
      <protection/>
    </xf>
    <xf numFmtId="0" fontId="5" fillId="0" borderId="13" xfId="90" applyFont="1" applyFill="1" applyBorder="1" applyAlignment="1" applyProtection="1">
      <alignment horizontal="center" vertical="center" shrinkToFit="1"/>
      <protection/>
    </xf>
    <xf numFmtId="0" fontId="5" fillId="0" borderId="17" xfId="90" applyFont="1" applyFill="1" applyBorder="1" applyAlignment="1" applyProtection="1">
      <alignment horizontal="center" vertical="center" shrinkToFit="1"/>
      <protection/>
    </xf>
    <xf numFmtId="0" fontId="5" fillId="0" borderId="12" xfId="90" applyFont="1" applyFill="1" applyBorder="1" applyAlignment="1" applyProtection="1">
      <alignment horizontal="center" vertical="center" shrinkToFit="1"/>
      <protection/>
    </xf>
    <xf numFmtId="0" fontId="5" fillId="0" borderId="32" xfId="90" applyFont="1" applyFill="1" applyBorder="1" applyAlignment="1" applyProtection="1">
      <alignment horizontal="center" vertical="center"/>
      <protection/>
    </xf>
    <xf numFmtId="0" fontId="5" fillId="0" borderId="33" xfId="90" applyFont="1" applyFill="1" applyBorder="1" applyAlignment="1" applyProtection="1">
      <alignment horizontal="center" vertical="center"/>
      <protection/>
    </xf>
    <xf numFmtId="0" fontId="5" fillId="0" borderId="34" xfId="90" applyFont="1" applyFill="1" applyBorder="1" applyAlignment="1" applyProtection="1">
      <alignment horizontal="center" vertical="center"/>
      <protection/>
    </xf>
    <xf numFmtId="0" fontId="4" fillId="0" borderId="18" xfId="90" applyFont="1" applyFill="1" applyBorder="1" applyAlignment="1" applyProtection="1">
      <alignment horizontal="center" vertical="center" wrapText="1" shrinkToFit="1"/>
      <protection/>
    </xf>
    <xf numFmtId="0" fontId="4" fillId="0" borderId="22" xfId="90" applyFont="1" applyFill="1" applyBorder="1" applyAlignment="1" applyProtection="1">
      <alignment horizontal="center" vertical="center" shrinkToFit="1"/>
      <protection/>
    </xf>
    <xf numFmtId="0" fontId="4" fillId="0" borderId="19" xfId="90" applyFont="1" applyFill="1" applyBorder="1" applyAlignment="1" applyProtection="1">
      <alignment horizontal="center" vertical="center" shrinkToFit="1"/>
      <protection/>
    </xf>
    <xf numFmtId="0" fontId="75" fillId="6" borderId="13" xfId="90" applyFont="1" applyFill="1" applyBorder="1" applyAlignment="1" applyProtection="1">
      <alignment horizontal="left" vertical="center" wrapText="1"/>
      <protection/>
    </xf>
    <xf numFmtId="0" fontId="75" fillId="6" borderId="12" xfId="90" applyFont="1" applyFill="1" applyBorder="1" applyAlignment="1" applyProtection="1">
      <alignment horizontal="left" vertical="center" wrapText="1"/>
      <protection/>
    </xf>
    <xf numFmtId="0" fontId="5" fillId="34" borderId="35" xfId="90" applyFont="1" applyFill="1" applyBorder="1" applyAlignment="1" applyProtection="1">
      <alignment horizontal="center" vertical="center"/>
      <protection locked="0"/>
    </xf>
    <xf numFmtId="0" fontId="5" fillId="34" borderId="36" xfId="90" applyFont="1" applyFill="1" applyBorder="1" applyAlignment="1" applyProtection="1">
      <alignment horizontal="center" vertical="center"/>
      <protection locked="0"/>
    </xf>
    <xf numFmtId="0" fontId="5" fillId="34" borderId="37" xfId="90" applyFont="1" applyFill="1" applyBorder="1" applyAlignment="1" applyProtection="1">
      <alignment horizontal="center" vertical="center"/>
      <protection locked="0"/>
    </xf>
    <xf numFmtId="0" fontId="5" fillId="0" borderId="38" xfId="90" applyFont="1" applyFill="1" applyBorder="1" applyAlignment="1" applyProtection="1">
      <alignment horizontal="center" vertical="center"/>
      <protection/>
    </xf>
    <xf numFmtId="0" fontId="5" fillId="0" borderId="0" xfId="90" applyFont="1" applyFill="1" applyBorder="1" applyAlignment="1" applyProtection="1">
      <alignment horizontal="center" vertical="center"/>
      <protection/>
    </xf>
    <xf numFmtId="0" fontId="5" fillId="0" borderId="39" xfId="90" applyFont="1" applyFill="1" applyBorder="1" applyAlignment="1" applyProtection="1">
      <alignment horizontal="center" vertical="center"/>
      <protection/>
    </xf>
    <xf numFmtId="0" fontId="6" fillId="0" borderId="25" xfId="90" applyFont="1" applyFill="1" applyBorder="1" applyAlignment="1" applyProtection="1">
      <alignment horizontal="center" vertical="top"/>
      <protection/>
    </xf>
    <xf numFmtId="0" fontId="5" fillId="0" borderId="18" xfId="90" applyFont="1" applyFill="1" applyBorder="1" applyAlignment="1" applyProtection="1">
      <alignment horizontal="center" vertical="center" shrinkToFit="1"/>
      <protection/>
    </xf>
    <xf numFmtId="0" fontId="5" fillId="0" borderId="22" xfId="90" applyFont="1" applyFill="1" applyBorder="1" applyAlignment="1" applyProtection="1">
      <alignment horizontal="center" vertical="center" shrinkToFit="1"/>
      <protection/>
    </xf>
    <xf numFmtId="0" fontId="5" fillId="0" borderId="19" xfId="90" applyFont="1" applyFill="1" applyBorder="1" applyAlignment="1" applyProtection="1">
      <alignment horizontal="center" vertical="center" shrinkToFit="1"/>
      <protection/>
    </xf>
    <xf numFmtId="0" fontId="5" fillId="0" borderId="11" xfId="90" applyFont="1" applyFill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left" vertical="center" wrapText="1"/>
      <protection/>
    </xf>
    <xf numFmtId="0" fontId="6" fillId="0" borderId="17" xfId="62" applyFont="1" applyBorder="1" applyAlignment="1" applyProtection="1">
      <alignment horizontal="left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0" fontId="5" fillId="0" borderId="13" xfId="50" applyFont="1" applyBorder="1" applyAlignment="1" applyProtection="1">
      <alignment horizontal="center" vertical="center"/>
      <protection/>
    </xf>
    <xf numFmtId="0" fontId="5" fillId="0" borderId="17" xfId="50" applyFont="1" applyBorder="1" applyAlignment="1" applyProtection="1">
      <alignment horizontal="center" vertical="center"/>
      <protection/>
    </xf>
    <xf numFmtId="0" fontId="5" fillId="0" borderId="12" xfId="50" applyFont="1" applyBorder="1" applyAlignment="1" applyProtection="1">
      <alignment horizontal="center" vertical="center"/>
      <protection/>
    </xf>
    <xf numFmtId="0" fontId="5" fillId="0" borderId="18" xfId="62" applyFont="1" applyBorder="1" applyAlignment="1" applyProtection="1">
      <alignment horizontal="center" vertical="top"/>
      <protection/>
    </xf>
    <xf numFmtId="0" fontId="5" fillId="0" borderId="19" xfId="62" applyFont="1" applyBorder="1" applyAlignment="1" applyProtection="1">
      <alignment horizontal="center" vertical="top"/>
      <protection/>
    </xf>
    <xf numFmtId="0" fontId="5" fillId="0" borderId="13" xfId="62" applyFont="1" applyBorder="1" applyAlignment="1" applyProtection="1">
      <alignment horizontal="left" vertical="center" shrinkToFit="1"/>
      <protection/>
    </xf>
    <xf numFmtId="0" fontId="5" fillId="0" borderId="17" xfId="62" applyFont="1" applyBorder="1" applyAlignment="1" applyProtection="1">
      <alignment horizontal="left" vertical="center" shrinkToFit="1"/>
      <protection/>
    </xf>
    <xf numFmtId="0" fontId="5" fillId="0" borderId="12" xfId="62" applyFont="1" applyBorder="1" applyAlignment="1" applyProtection="1">
      <alignment horizontal="left" vertical="center" shrinkToFit="1"/>
      <protection/>
    </xf>
    <xf numFmtId="0" fontId="6" fillId="0" borderId="13" xfId="62" applyFont="1" applyBorder="1" applyAlignment="1" applyProtection="1">
      <alignment horizontal="left" vertical="top" wrapText="1"/>
      <protection/>
    </xf>
    <xf numFmtId="0" fontId="6" fillId="0" borderId="17" xfId="62" applyFont="1" applyBorder="1" applyAlignment="1" applyProtection="1">
      <alignment horizontal="left" vertical="top" wrapText="1"/>
      <protection/>
    </xf>
    <xf numFmtId="0" fontId="6" fillId="0" borderId="12" xfId="62" applyFont="1" applyBorder="1" applyAlignment="1" applyProtection="1">
      <alignment horizontal="left" vertical="top" wrapText="1"/>
      <protection/>
    </xf>
    <xf numFmtId="0" fontId="5" fillId="0" borderId="22" xfId="62" applyFont="1" applyBorder="1" applyAlignment="1" applyProtection="1">
      <alignment horizontal="center" vertical="top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1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top" wrapText="1"/>
    </xf>
    <xf numFmtId="0" fontId="5" fillId="0" borderId="23" xfId="62" applyFont="1" applyBorder="1" applyAlignment="1" applyProtection="1">
      <alignment horizontal="center" vertical="top"/>
      <protection/>
    </xf>
    <xf numFmtId="0" fontId="5" fillId="0" borderId="16" xfId="62" applyFont="1" applyBorder="1" applyAlignment="1" applyProtection="1">
      <alignment horizontal="center" vertical="top"/>
      <protection/>
    </xf>
    <xf numFmtId="0" fontId="5" fillId="0" borderId="24" xfId="62" applyFont="1" applyBorder="1" applyAlignment="1" applyProtection="1">
      <alignment horizontal="center" vertical="top"/>
      <protection/>
    </xf>
    <xf numFmtId="0" fontId="67" fillId="0" borderId="13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" fillId="0" borderId="11" xfId="62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 horizontal="left" vertical="center" shrinkToFit="1"/>
    </xf>
    <xf numFmtId="0" fontId="5" fillId="35" borderId="18" xfId="50" applyFont="1" applyFill="1" applyBorder="1" applyAlignment="1" applyProtection="1">
      <alignment horizontal="center" vertical="center"/>
      <protection/>
    </xf>
    <xf numFmtId="0" fontId="5" fillId="35" borderId="19" xfId="50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/>
      <protection/>
    </xf>
    <xf numFmtId="0" fontId="5" fillId="0" borderId="17" xfId="62" applyFont="1" applyBorder="1" applyAlignment="1" applyProtection="1">
      <alignment horizontal="left" vertical="center"/>
      <protection/>
    </xf>
    <xf numFmtId="0" fontId="5" fillId="0" borderId="12" xfId="62" applyFont="1" applyBorder="1" applyAlignment="1" applyProtection="1">
      <alignment horizontal="left" vertical="center"/>
      <protection/>
    </xf>
    <xf numFmtId="0" fontId="66" fillId="39" borderId="11" xfId="0" applyFont="1" applyFill="1" applyBorder="1" applyAlignment="1">
      <alignment horizontal="left" vertical="center" wrapText="1"/>
    </xf>
    <xf numFmtId="0" fontId="6" fillId="34" borderId="18" xfId="50" applyFont="1" applyFill="1" applyBorder="1" applyAlignment="1" applyProtection="1">
      <alignment horizontal="center" vertical="center"/>
      <protection/>
    </xf>
    <xf numFmtId="0" fontId="6" fillId="34" borderId="19" xfId="50" applyFont="1" applyFill="1" applyBorder="1" applyAlignment="1" applyProtection="1">
      <alignment horizontal="center" vertical="center"/>
      <protection/>
    </xf>
    <xf numFmtId="0" fontId="5" fillId="34" borderId="18" xfId="50" applyFont="1" applyFill="1" applyBorder="1" applyAlignment="1" applyProtection="1">
      <alignment horizontal="center" vertical="center"/>
      <protection/>
    </xf>
    <xf numFmtId="0" fontId="5" fillId="34" borderId="19" xfId="50" applyFont="1" applyFill="1" applyBorder="1" applyAlignment="1" applyProtection="1">
      <alignment horizontal="center" vertical="center"/>
      <protection/>
    </xf>
    <xf numFmtId="2" fontId="6" fillId="19" borderId="18" xfId="50" applyNumberFormat="1" applyFont="1" applyFill="1" applyBorder="1" applyAlignment="1" applyProtection="1">
      <alignment horizontal="center" vertical="center"/>
      <protection/>
    </xf>
    <xf numFmtId="2" fontId="6" fillId="19" borderId="19" xfId="50" applyNumberFormat="1" applyFont="1" applyFill="1" applyBorder="1" applyAlignment="1" applyProtection="1">
      <alignment horizontal="center" vertical="center"/>
      <protection/>
    </xf>
    <xf numFmtId="0" fontId="6" fillId="37" borderId="18" xfId="50" applyFont="1" applyFill="1" applyBorder="1" applyAlignment="1" applyProtection="1">
      <alignment horizontal="center" vertical="center"/>
      <protection/>
    </xf>
    <xf numFmtId="0" fontId="6" fillId="37" borderId="19" xfId="50" applyFont="1" applyFill="1" applyBorder="1" applyAlignment="1" applyProtection="1">
      <alignment horizontal="center" vertical="center"/>
      <protection/>
    </xf>
    <xf numFmtId="2" fontId="6" fillId="35" borderId="18" xfId="50" applyNumberFormat="1" applyFont="1" applyFill="1" applyBorder="1" applyAlignment="1" applyProtection="1">
      <alignment horizontal="center" vertical="center"/>
      <protection/>
    </xf>
    <xf numFmtId="2" fontId="6" fillId="35" borderId="19" xfId="50" applyNumberFormat="1" applyFont="1" applyFill="1" applyBorder="1" applyAlignment="1" applyProtection="1">
      <alignment horizontal="center" vertical="center"/>
      <protection/>
    </xf>
    <xf numFmtId="0" fontId="5" fillId="35" borderId="18" xfId="62" applyFont="1" applyFill="1" applyBorder="1" applyAlignment="1" applyProtection="1">
      <alignment horizontal="center" vertical="center"/>
      <protection/>
    </xf>
    <xf numFmtId="0" fontId="5" fillId="35" borderId="19" xfId="62" applyFont="1" applyFill="1" applyBorder="1" applyAlignment="1" applyProtection="1">
      <alignment horizontal="center" vertical="center"/>
      <protection/>
    </xf>
    <xf numFmtId="0" fontId="5" fillId="35" borderId="23" xfId="62" applyFont="1" applyFill="1" applyBorder="1" applyAlignment="1" applyProtection="1">
      <alignment horizontal="center" vertical="center"/>
      <protection/>
    </xf>
    <xf numFmtId="0" fontId="5" fillId="35" borderId="15" xfId="62" applyFont="1" applyFill="1" applyBorder="1" applyAlignment="1" applyProtection="1">
      <alignment horizontal="center" vertical="center"/>
      <protection/>
    </xf>
    <xf numFmtId="0" fontId="5" fillId="35" borderId="26" xfId="62" applyFont="1" applyFill="1" applyBorder="1" applyAlignment="1" applyProtection="1">
      <alignment horizontal="center" vertical="center"/>
      <protection/>
    </xf>
    <xf numFmtId="0" fontId="5" fillId="35" borderId="24" xfId="62" applyFont="1" applyFill="1" applyBorder="1" applyAlignment="1" applyProtection="1">
      <alignment horizontal="center" vertical="center"/>
      <protection/>
    </xf>
    <xf numFmtId="0" fontId="5" fillId="35" borderId="25" xfId="62" applyFont="1" applyFill="1" applyBorder="1" applyAlignment="1" applyProtection="1">
      <alignment horizontal="center" vertical="center"/>
      <protection/>
    </xf>
    <xf numFmtId="0" fontId="5" fillId="35" borderId="31" xfId="62" applyFont="1" applyFill="1" applyBorder="1" applyAlignment="1" applyProtection="1">
      <alignment horizontal="center" vertical="center"/>
      <protection/>
    </xf>
    <xf numFmtId="0" fontId="5" fillId="35" borderId="18" xfId="62" applyFont="1" applyFill="1" applyBorder="1" applyAlignment="1" applyProtection="1">
      <alignment horizontal="center" vertical="center" wrapText="1"/>
      <protection/>
    </xf>
    <xf numFmtId="0" fontId="5" fillId="35" borderId="19" xfId="62" applyFont="1" applyFill="1" applyBorder="1" applyAlignment="1" applyProtection="1">
      <alignment horizontal="center" vertical="center" wrapText="1"/>
      <protection/>
    </xf>
    <xf numFmtId="0" fontId="5" fillId="35" borderId="18" xfId="62" applyFont="1" applyFill="1" applyBorder="1" applyAlignment="1" applyProtection="1">
      <alignment horizontal="center" vertical="center" wrapText="1" shrinkToFit="1"/>
      <protection/>
    </xf>
    <xf numFmtId="0" fontId="5" fillId="35" borderId="19" xfId="62" applyFont="1" applyFill="1" applyBorder="1" applyAlignment="1" applyProtection="1">
      <alignment horizontal="center" vertical="center" wrapText="1" shrinkToFit="1"/>
      <protection/>
    </xf>
    <xf numFmtId="0" fontId="5" fillId="35" borderId="19" xfId="62" applyFont="1" applyFill="1" applyBorder="1" applyAlignment="1" applyProtection="1">
      <alignment horizontal="center" vertical="center" shrinkToFit="1"/>
      <protection/>
    </xf>
    <xf numFmtId="0" fontId="5" fillId="35" borderId="18" xfId="50" applyFont="1" applyFill="1" applyBorder="1" applyAlignment="1" applyProtection="1">
      <alignment horizontal="center" vertical="center" shrinkToFit="1"/>
      <protection/>
    </xf>
    <xf numFmtId="0" fontId="5" fillId="35" borderId="19" xfId="50" applyFont="1" applyFill="1" applyBorder="1" applyAlignment="1" applyProtection="1">
      <alignment horizontal="center" vertical="center" shrinkToFit="1"/>
      <protection/>
    </xf>
    <xf numFmtId="0" fontId="6" fillId="0" borderId="0" xfId="50" applyFont="1" applyAlignment="1" applyProtection="1">
      <alignment horizontal="left"/>
      <protection/>
    </xf>
    <xf numFmtId="0" fontId="6" fillId="34" borderId="0" xfId="50" applyFont="1" applyFill="1" applyAlignment="1" applyProtection="1">
      <alignment horizontal="left" vertical="top" wrapText="1"/>
      <protection locked="0"/>
    </xf>
    <xf numFmtId="0" fontId="6" fillId="34" borderId="0" xfId="50" applyNumberFormat="1" applyFont="1" applyFill="1" applyAlignment="1" applyProtection="1">
      <alignment horizontal="left" vertical="top" wrapText="1"/>
      <protection locked="0"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6" fillId="37" borderId="11" xfId="93" applyFont="1" applyFill="1" applyBorder="1" applyAlignment="1" applyProtection="1">
      <alignment horizontal="center" vertical="center" wrapText="1"/>
      <protection/>
    </xf>
    <xf numFmtId="0" fontId="6" fillId="0" borderId="11" xfId="93" applyFont="1" applyBorder="1" applyAlignment="1" applyProtection="1">
      <alignment horizontal="center" vertical="center" wrapText="1"/>
      <protection/>
    </xf>
    <xf numFmtId="0" fontId="5" fillId="37" borderId="11" xfId="93" applyFont="1" applyFill="1" applyBorder="1" applyAlignment="1" applyProtection="1">
      <alignment horizontal="center" vertical="center" wrapText="1"/>
      <protection/>
    </xf>
    <xf numFmtId="0" fontId="5" fillId="0" borderId="0" xfId="93" applyFont="1" applyBorder="1" applyAlignment="1" applyProtection="1">
      <alignment horizontal="left" vertical="center" wrapText="1"/>
      <protection/>
    </xf>
    <xf numFmtId="209" fontId="6" fillId="34" borderId="11" xfId="84" applyNumberFormat="1" applyFont="1" applyFill="1" applyBorder="1" applyAlignment="1" applyProtection="1">
      <alignment horizontal="center" vertical="center" wrapText="1"/>
      <protection/>
    </xf>
    <xf numFmtId="0" fontId="6" fillId="34" borderId="11" xfId="93" applyFont="1" applyFill="1" applyBorder="1" applyAlignment="1" applyProtection="1">
      <alignment horizontal="center" vertical="center" wrapText="1"/>
      <protection/>
    </xf>
    <xf numFmtId="0" fontId="6" fillId="0" borderId="11" xfId="62" applyFont="1" applyBorder="1" applyAlignment="1" applyProtection="1">
      <alignment horizontal="right" vertical="center" wrapText="1" indent="1"/>
      <protection/>
    </xf>
    <xf numFmtId="0" fontId="6" fillId="0" borderId="11" xfId="62" applyFont="1" applyBorder="1" applyAlignment="1" applyProtection="1">
      <alignment horizontal="right" vertical="center" indent="1"/>
      <protection/>
    </xf>
    <xf numFmtId="0" fontId="6" fillId="0" borderId="0" xfId="62" applyFont="1" applyBorder="1" applyAlignment="1" applyProtection="1">
      <alignment horizontal="right" vertical="center" wrapText="1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5" fillId="0" borderId="16" xfId="93" applyFont="1" applyFill="1" applyBorder="1" applyAlignment="1" applyProtection="1">
      <alignment horizontal="left" vertical="center" wrapText="1"/>
      <protection/>
    </xf>
    <xf numFmtId="0" fontId="5" fillId="0" borderId="0" xfId="93" applyFont="1" applyFill="1" applyBorder="1" applyAlignment="1" applyProtection="1">
      <alignment horizontal="left" vertical="center" wrapText="1"/>
      <protection/>
    </xf>
    <xf numFmtId="0" fontId="5" fillId="0" borderId="13" xfId="93" applyFont="1" applyFill="1" applyBorder="1" applyAlignment="1" applyProtection="1">
      <alignment horizontal="left" vertical="center"/>
      <protection/>
    </xf>
    <xf numFmtId="0" fontId="5" fillId="0" borderId="1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3" fillId="34" borderId="0" xfId="50" applyFont="1" applyFill="1" applyAlignment="1" applyProtection="1">
      <alignment horizontal="center" vertical="top" wrapText="1"/>
      <protection locked="0"/>
    </xf>
    <xf numFmtId="0" fontId="3" fillId="34" borderId="0" xfId="50" applyFont="1" applyFill="1" applyAlignment="1" applyProtection="1">
      <alignment horizontal="left" vertical="top" wrapText="1"/>
      <protection locked="0"/>
    </xf>
    <xf numFmtId="0" fontId="6" fillId="0" borderId="11" xfId="63" applyFont="1" applyFill="1" applyBorder="1" applyAlignment="1" applyProtection="1">
      <alignment horizontal="right" vertical="center" indent="1" shrinkToFit="1"/>
      <protection/>
    </xf>
    <xf numFmtId="0" fontId="6" fillId="0" borderId="11" xfId="63" applyFont="1" applyBorder="1" applyAlignment="1" applyProtection="1">
      <alignment horizontal="right" vertical="center" wrapText="1" indent="1"/>
      <protection/>
    </xf>
    <xf numFmtId="0" fontId="6" fillId="0" borderId="0" xfId="63" applyFont="1" applyBorder="1" applyAlignment="1" applyProtection="1">
      <alignment horizontal="right" vertical="center" wrapText="1" indent="1"/>
      <protection/>
    </xf>
    <xf numFmtId="0" fontId="6" fillId="0" borderId="0" xfId="50" applyFont="1" applyAlignment="1" applyProtection="1">
      <alignment horizontal="left" vertical="center"/>
      <protection/>
    </xf>
    <xf numFmtId="0" fontId="6" fillId="0" borderId="11" xfId="63" applyFont="1" applyBorder="1" applyAlignment="1" applyProtection="1">
      <alignment horizontal="right" vertical="center" indent="1" shrinkToFit="1"/>
      <protection/>
    </xf>
    <xf numFmtId="0" fontId="6" fillId="0" borderId="13" xfId="63" applyFont="1" applyBorder="1" applyAlignment="1" applyProtection="1">
      <alignment horizontal="right" vertical="center" indent="1" shrinkToFit="1"/>
      <protection/>
    </xf>
    <xf numFmtId="0" fontId="6" fillId="0" borderId="17" xfId="63" applyFont="1" applyBorder="1" applyAlignment="1" applyProtection="1">
      <alignment horizontal="right" vertical="center" indent="1" shrinkToFit="1"/>
      <protection/>
    </xf>
    <xf numFmtId="0" fontId="6" fillId="0" borderId="12" xfId="63" applyFont="1" applyBorder="1" applyAlignment="1" applyProtection="1">
      <alignment horizontal="right" vertical="center" indent="1" shrinkToFit="1"/>
      <protection/>
    </xf>
    <xf numFmtId="0" fontId="6" fillId="3" borderId="11" xfId="63" applyFont="1" applyFill="1" applyBorder="1" applyAlignment="1" applyProtection="1">
      <alignment horizontal="right" vertical="center" wrapText="1" indent="1"/>
      <protection/>
    </xf>
    <xf numFmtId="0" fontId="5" fillId="19" borderId="13" xfId="63" applyFont="1" applyFill="1" applyBorder="1" applyAlignment="1" applyProtection="1">
      <alignment horizontal="right" vertical="center" indent="1" shrinkToFit="1"/>
      <protection/>
    </xf>
    <xf numFmtId="0" fontId="5" fillId="19" borderId="17" xfId="63" applyFont="1" applyFill="1" applyBorder="1" applyAlignment="1" applyProtection="1">
      <alignment horizontal="right" vertical="center" indent="1" shrinkToFit="1"/>
      <protection/>
    </xf>
    <xf numFmtId="0" fontId="5" fillId="19" borderId="12" xfId="63" applyFont="1" applyFill="1" applyBorder="1" applyAlignment="1" applyProtection="1">
      <alignment horizontal="right" vertical="center" indent="1" shrinkToFit="1"/>
      <protection/>
    </xf>
    <xf numFmtId="2" fontId="5" fillId="37" borderId="0" xfId="76" applyNumberFormat="1" applyFont="1" applyFill="1" applyBorder="1" applyAlignment="1" applyProtection="1">
      <alignment horizontal="left" vertical="center" wrapText="1"/>
      <protection/>
    </xf>
    <xf numFmtId="0" fontId="6" fillId="0" borderId="13" xfId="63" applyFont="1" applyFill="1" applyBorder="1" applyAlignment="1" applyProtection="1">
      <alignment horizontal="right" vertical="center" indent="1"/>
      <protection/>
    </xf>
    <xf numFmtId="0" fontId="6" fillId="0" borderId="17" xfId="63" applyFont="1" applyFill="1" applyBorder="1" applyAlignment="1" applyProtection="1">
      <alignment horizontal="right" vertical="center" indent="1"/>
      <protection/>
    </xf>
    <xf numFmtId="0" fontId="6" fillId="0" borderId="12" xfId="63" applyFont="1" applyFill="1" applyBorder="1" applyAlignment="1" applyProtection="1">
      <alignment horizontal="right" vertical="center" indent="1"/>
      <protection/>
    </xf>
    <xf numFmtId="0" fontId="6" fillId="0" borderId="13" xfId="63" applyFont="1" applyFill="1" applyBorder="1" applyAlignment="1" applyProtection="1">
      <alignment horizontal="right" vertical="center"/>
      <protection/>
    </xf>
    <xf numFmtId="0" fontId="6" fillId="0" borderId="17" xfId="63" applyFont="1" applyFill="1" applyBorder="1" applyAlignment="1" applyProtection="1">
      <alignment horizontal="right" vertical="center"/>
      <protection/>
    </xf>
    <xf numFmtId="0" fontId="6" fillId="0" borderId="12" xfId="63" applyFont="1" applyFill="1" applyBorder="1" applyAlignment="1" applyProtection="1">
      <alignment horizontal="right" vertical="center"/>
      <protection/>
    </xf>
    <xf numFmtId="0" fontId="6" fillId="0" borderId="11" xfId="63" applyFont="1" applyFill="1" applyBorder="1" applyAlignment="1" applyProtection="1">
      <alignment horizontal="right" vertical="center" wrapText="1" indent="1"/>
      <protection/>
    </xf>
    <xf numFmtId="0" fontId="65" fillId="3" borderId="13" xfId="63" applyFont="1" applyFill="1" applyBorder="1" applyAlignment="1" applyProtection="1">
      <alignment horizontal="right" vertical="center" wrapText="1" indent="1"/>
      <protection/>
    </xf>
    <xf numFmtId="0" fontId="65" fillId="3" borderId="17" xfId="63" applyFont="1" applyFill="1" applyBorder="1" applyAlignment="1" applyProtection="1">
      <alignment horizontal="right" vertical="center" wrapText="1" indent="1"/>
      <protection/>
    </xf>
    <xf numFmtId="0" fontId="65" fillId="3" borderId="12" xfId="63" applyFont="1" applyFill="1" applyBorder="1" applyAlignment="1" applyProtection="1">
      <alignment horizontal="right" vertical="center" wrapText="1" indent="1"/>
      <protection/>
    </xf>
    <xf numFmtId="0" fontId="5" fillId="19" borderId="13" xfId="63" applyFont="1" applyFill="1" applyBorder="1" applyAlignment="1" applyProtection="1">
      <alignment horizontal="right" vertical="center" wrapText="1" indent="1"/>
      <protection/>
    </xf>
    <xf numFmtId="0" fontId="5" fillId="19" borderId="17" xfId="63" applyFont="1" applyFill="1" applyBorder="1" applyAlignment="1" applyProtection="1">
      <alignment horizontal="right" vertical="center" wrapText="1" indent="1"/>
      <protection/>
    </xf>
    <xf numFmtId="0" fontId="5" fillId="19" borderId="12" xfId="63" applyFont="1" applyFill="1" applyBorder="1" applyAlignment="1" applyProtection="1">
      <alignment horizontal="right" vertical="center" wrapText="1" indent="1"/>
      <protection/>
    </xf>
    <xf numFmtId="0" fontId="6" fillId="0" borderId="13" xfId="63" applyFont="1" applyBorder="1" applyAlignment="1" applyProtection="1">
      <alignment horizontal="right" vertical="center" indent="1"/>
      <protection/>
    </xf>
    <xf numFmtId="0" fontId="6" fillId="0" borderId="17" xfId="63" applyFont="1" applyBorder="1" applyAlignment="1" applyProtection="1">
      <alignment horizontal="right" vertical="center" indent="1"/>
      <protection/>
    </xf>
    <xf numFmtId="0" fontId="6" fillId="3" borderId="13" xfId="63" applyFont="1" applyFill="1" applyBorder="1" applyAlignment="1" applyProtection="1">
      <alignment horizontal="right" vertical="center" wrapText="1" indent="1"/>
      <protection/>
    </xf>
    <xf numFmtId="0" fontId="6" fillId="3" borderId="17" xfId="63" applyFont="1" applyFill="1" applyBorder="1" applyAlignment="1" applyProtection="1">
      <alignment horizontal="right" vertical="center" wrapText="1" indent="1"/>
      <protection/>
    </xf>
    <xf numFmtId="0" fontId="6" fillId="3" borderId="12" xfId="63" applyFont="1" applyFill="1" applyBorder="1" applyAlignment="1" applyProtection="1">
      <alignment horizontal="right" vertical="center" wrapText="1" indent="1"/>
      <protection/>
    </xf>
    <xf numFmtId="0" fontId="6" fillId="0" borderId="13" xfId="93" applyFont="1" applyBorder="1" applyAlignment="1" applyProtection="1">
      <alignment horizontal="left" vertical="center" wrapText="1"/>
      <protection/>
    </xf>
    <xf numFmtId="0" fontId="6" fillId="0" borderId="17" xfId="93" applyFont="1" applyBorder="1" applyAlignment="1" applyProtection="1">
      <alignment horizontal="left" vertical="center" wrapText="1"/>
      <protection/>
    </xf>
    <xf numFmtId="0" fontId="6" fillId="0" borderId="12" xfId="93" applyFont="1" applyBorder="1" applyAlignment="1" applyProtection="1">
      <alignment horizontal="left" vertical="center" wrapText="1"/>
      <protection/>
    </xf>
    <xf numFmtId="2" fontId="5" fillId="37" borderId="0" xfId="76" applyNumberFormat="1" applyFont="1" applyFill="1" applyBorder="1" applyAlignment="1" applyProtection="1">
      <alignment horizontal="left" vertical="center"/>
      <protection/>
    </xf>
    <xf numFmtId="1" fontId="5" fillId="12" borderId="11" xfId="76" applyNumberFormat="1" applyFont="1" applyFill="1" applyBorder="1" applyAlignment="1" applyProtection="1">
      <alignment horizontal="center" vertical="top" wrapText="1"/>
      <protection/>
    </xf>
    <xf numFmtId="0" fontId="5" fillId="2" borderId="13" xfId="93" applyFont="1" applyFill="1" applyBorder="1" applyAlignment="1" applyProtection="1">
      <alignment horizontal="center" vertical="center"/>
      <protection/>
    </xf>
    <xf numFmtId="0" fontId="5" fillId="2" borderId="17" xfId="93" applyFont="1" applyFill="1" applyBorder="1" applyAlignment="1" applyProtection="1">
      <alignment horizontal="center" vertical="center"/>
      <protection/>
    </xf>
    <xf numFmtId="0" fontId="5" fillId="2" borderId="12" xfId="93" applyFont="1" applyFill="1" applyBorder="1" applyAlignment="1" applyProtection="1">
      <alignment horizontal="center" vertical="center"/>
      <protection/>
    </xf>
    <xf numFmtId="0" fontId="5" fillId="2" borderId="13" xfId="93" applyFont="1" applyFill="1" applyBorder="1" applyAlignment="1" applyProtection="1">
      <alignment horizontal="center" vertical="center" shrinkToFit="1"/>
      <protection/>
    </xf>
    <xf numFmtId="0" fontId="5" fillId="2" borderId="12" xfId="93" applyFont="1" applyFill="1" applyBorder="1" applyAlignment="1" applyProtection="1">
      <alignment horizontal="center" vertical="center" shrinkToFit="1"/>
      <protection/>
    </xf>
    <xf numFmtId="0" fontId="6" fillId="0" borderId="18" xfId="93" applyFont="1" applyBorder="1" applyAlignment="1" applyProtection="1">
      <alignment horizontal="center" vertical="top"/>
      <protection/>
    </xf>
    <xf numFmtId="0" fontId="6" fillId="0" borderId="22" xfId="93" applyFont="1" applyBorder="1" applyAlignment="1" applyProtection="1">
      <alignment horizontal="center" vertical="top"/>
      <protection/>
    </xf>
    <xf numFmtId="0" fontId="6" fillId="0" borderId="19" xfId="93" applyFont="1" applyBorder="1" applyAlignment="1" applyProtection="1">
      <alignment horizontal="center" vertical="top"/>
      <protection/>
    </xf>
    <xf numFmtId="0" fontId="6" fillId="0" borderId="40" xfId="93" applyFont="1" applyBorder="1" applyAlignment="1" applyProtection="1">
      <alignment horizontal="left" vertical="center" wrapText="1"/>
      <protection/>
    </xf>
    <xf numFmtId="0" fontId="6" fillId="0" borderId="41" xfId="93" applyFont="1" applyBorder="1" applyAlignment="1" applyProtection="1">
      <alignment horizontal="left" vertical="center" wrapText="1"/>
      <protection/>
    </xf>
    <xf numFmtId="0" fontId="6" fillId="0" borderId="42" xfId="93" applyFont="1" applyBorder="1" applyAlignment="1" applyProtection="1">
      <alignment horizontal="left" vertical="center" wrapText="1"/>
      <protection/>
    </xf>
    <xf numFmtId="0" fontId="6" fillId="0" borderId="27" xfId="93" applyFont="1" applyBorder="1" applyAlignment="1" applyProtection="1">
      <alignment horizontal="left" vertical="center" wrapText="1"/>
      <protection/>
    </xf>
    <xf numFmtId="0" fontId="6" fillId="0" borderId="43" xfId="93" applyFont="1" applyBorder="1" applyAlignment="1" applyProtection="1">
      <alignment horizontal="left" vertical="center" wrapText="1"/>
      <protection/>
    </xf>
    <xf numFmtId="0" fontId="6" fillId="0" borderId="28" xfId="93" applyFont="1" applyBorder="1" applyAlignment="1" applyProtection="1">
      <alignment horizontal="left" vertical="center" wrapText="1"/>
      <protection/>
    </xf>
    <xf numFmtId="0" fontId="6" fillId="0" borderId="44" xfId="93" applyFont="1" applyBorder="1" applyAlignment="1" applyProtection="1">
      <alignment horizontal="left" vertical="center" wrapText="1"/>
      <protection/>
    </xf>
    <xf numFmtId="0" fontId="6" fillId="0" borderId="45" xfId="93" applyFont="1" applyBorder="1" applyAlignment="1" applyProtection="1">
      <alignment horizontal="left" vertical="center" wrapText="1"/>
      <protection/>
    </xf>
    <xf numFmtId="0" fontId="6" fillId="0" borderId="46" xfId="93" applyFont="1" applyBorder="1" applyAlignment="1" applyProtection="1">
      <alignment horizontal="left" vertical="center" wrapText="1"/>
      <protection/>
    </xf>
    <xf numFmtId="0" fontId="5" fillId="0" borderId="16" xfId="93" applyFont="1" applyFill="1" applyBorder="1" applyAlignment="1" applyProtection="1">
      <alignment horizontal="left" vertical="center" shrinkToFit="1"/>
      <protection/>
    </xf>
    <xf numFmtId="0" fontId="5" fillId="0" borderId="0" xfId="93" applyFont="1" applyFill="1" applyBorder="1" applyAlignment="1" applyProtection="1">
      <alignment horizontal="left" vertical="center" shrinkToFit="1"/>
      <protection/>
    </xf>
    <xf numFmtId="0" fontId="6" fillId="34" borderId="0" xfId="62" applyFont="1" applyFill="1" applyAlignment="1" applyProtection="1">
      <alignment horizontal="center" vertical="center"/>
      <protection locked="0"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te 2" xfId="66"/>
    <cellStyle name="Note 2 2" xfId="67"/>
    <cellStyle name="Note 2 3" xfId="68"/>
    <cellStyle name="Note 3" xfId="69"/>
    <cellStyle name="Note 3 2" xfId="70"/>
    <cellStyle name="Note 3 3" xfId="71"/>
    <cellStyle name="Percent 2" xfId="72"/>
    <cellStyle name="Percent 2 2" xfId="73"/>
    <cellStyle name="Percent 2 3" xfId="74"/>
    <cellStyle name="Percent 3" xfId="75"/>
    <cellStyle name="Percent 3 2" xfId="76"/>
    <cellStyle name="Percent 3 3" xfId="77"/>
    <cellStyle name="Percent 4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Comma" xfId="84"/>
    <cellStyle name="Comma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กติ 2" xfId="90"/>
    <cellStyle name="ปกติ 2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16</xdr:row>
      <xdr:rowOff>57150</xdr:rowOff>
    </xdr:from>
    <xdr:to>
      <xdr:col>1</xdr:col>
      <xdr:colOff>914400</xdr:colOff>
      <xdr:row>22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52197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7"/>
  <sheetViews>
    <sheetView tabSelected="1" zoomScale="115" zoomScaleNormal="115" zoomScaleSheetLayoutView="110" workbookViewId="0" topLeftCell="A1">
      <selection activeCell="A4" sqref="A4:N4"/>
    </sheetView>
  </sheetViews>
  <sheetFormatPr defaultColWidth="9.140625" defaultRowHeight="15"/>
  <cols>
    <col min="1" max="1" width="5.57421875" style="140" customWidth="1"/>
    <col min="2" max="2" width="47.28125" style="124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127" customWidth="1"/>
    <col min="13" max="13" width="3.7109375" style="127" customWidth="1"/>
    <col min="14" max="14" width="9.57421875" style="127" customWidth="1"/>
    <col min="15" max="16384" width="9.00390625" style="11" customWidth="1"/>
  </cols>
  <sheetData>
    <row r="1" spans="1:14" ht="20.25">
      <c r="A1" s="139"/>
      <c r="B1" s="123"/>
      <c r="C1" s="248" t="s">
        <v>30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20.25">
      <c r="A2" s="139"/>
      <c r="B2" s="123"/>
      <c r="C2" s="248" t="s">
        <v>149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ht="15.75" customHeight="1" thickBot="1">
      <c r="N3" s="128"/>
    </row>
    <row r="4" spans="1:14" ht="24" customHeight="1" thickTop="1">
      <c r="A4" s="254" t="s">
        <v>138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6"/>
    </row>
    <row r="5" spans="1:14" ht="24" customHeight="1">
      <c r="A5" s="265" t="s">
        <v>150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7"/>
    </row>
    <row r="6" spans="1:14" ht="24" customHeight="1" thickBot="1">
      <c r="A6" s="262" t="s">
        <v>137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4"/>
    </row>
    <row r="7" spans="1:14" ht="18" customHeight="1" thickTop="1">
      <c r="A7" s="141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</row>
    <row r="8" spans="1:14" s="16" customFormat="1" ht="20.25">
      <c r="A8" s="272" t="s">
        <v>21</v>
      </c>
      <c r="B8" s="272"/>
      <c r="C8" s="269" t="s">
        <v>62</v>
      </c>
      <c r="D8" s="257" t="s">
        <v>20</v>
      </c>
      <c r="E8" s="245" t="s">
        <v>77</v>
      </c>
      <c r="F8" s="1" t="s">
        <v>6</v>
      </c>
      <c r="G8" s="15"/>
      <c r="H8" s="15"/>
      <c r="I8" s="15"/>
      <c r="J8" s="15"/>
      <c r="K8" s="251" t="s">
        <v>2</v>
      </c>
      <c r="L8" s="252"/>
      <c r="M8" s="252"/>
      <c r="N8" s="253"/>
    </row>
    <row r="9" spans="1:14" s="16" customFormat="1" ht="17.25" customHeight="1">
      <c r="A9" s="272"/>
      <c r="B9" s="272"/>
      <c r="C9" s="270"/>
      <c r="D9" s="258"/>
      <c r="E9" s="246"/>
      <c r="F9" s="243">
        <v>1</v>
      </c>
      <c r="G9" s="243">
        <v>2</v>
      </c>
      <c r="H9" s="243">
        <v>3</v>
      </c>
      <c r="I9" s="243">
        <v>4</v>
      </c>
      <c r="J9" s="243">
        <v>5</v>
      </c>
      <c r="K9" s="129" t="s">
        <v>22</v>
      </c>
      <c r="L9" s="130" t="s">
        <v>45</v>
      </c>
      <c r="M9" s="249" t="s">
        <v>83</v>
      </c>
      <c r="N9" s="131" t="s">
        <v>23</v>
      </c>
    </row>
    <row r="10" spans="1:14" s="16" customFormat="1" ht="21.75" customHeight="1">
      <c r="A10" s="272"/>
      <c r="B10" s="272"/>
      <c r="C10" s="271"/>
      <c r="D10" s="259"/>
      <c r="E10" s="247"/>
      <c r="F10" s="244"/>
      <c r="G10" s="244"/>
      <c r="H10" s="244"/>
      <c r="I10" s="244"/>
      <c r="J10" s="244"/>
      <c r="K10" s="132" t="s">
        <v>24</v>
      </c>
      <c r="L10" s="133" t="s">
        <v>25</v>
      </c>
      <c r="M10" s="250"/>
      <c r="N10" s="134" t="s">
        <v>26</v>
      </c>
    </row>
    <row r="11" spans="1:14" s="23" customFormat="1" ht="24.75" customHeight="1">
      <c r="A11" s="260" t="s">
        <v>44</v>
      </c>
      <c r="B11" s="261"/>
      <c r="C11" s="18"/>
      <c r="D11" s="19">
        <f>SUM(D12:D13)</f>
        <v>8</v>
      </c>
      <c r="E11" s="158">
        <f>SUM(E12:E13)</f>
        <v>100</v>
      </c>
      <c r="F11" s="20"/>
      <c r="G11" s="20"/>
      <c r="H11" s="20"/>
      <c r="I11" s="20"/>
      <c r="J11" s="20"/>
      <c r="K11" s="20"/>
      <c r="L11" s="21" t="e">
        <f>SUM(N12:N13)*E14/E11</f>
        <v>#DIV/0!</v>
      </c>
      <c r="M11" s="159" t="e">
        <f>L11</f>
        <v>#DIV/0!</v>
      </c>
      <c r="N11" s="22"/>
    </row>
    <row r="12" spans="1:14" s="178" customFormat="1" ht="42" customHeight="1">
      <c r="A12" s="172">
        <v>3.3</v>
      </c>
      <c r="B12" s="173" t="s">
        <v>53</v>
      </c>
      <c r="C12" s="174" t="s">
        <v>27</v>
      </c>
      <c r="D12" s="175">
        <v>5</v>
      </c>
      <c r="E12" s="176">
        <f>D12*100/D14</f>
        <v>62.5</v>
      </c>
      <c r="F12" s="24">
        <v>40</v>
      </c>
      <c r="G12" s="24">
        <v>50</v>
      </c>
      <c r="H12" s="24">
        <v>60</v>
      </c>
      <c r="I12" s="24">
        <v>70</v>
      </c>
      <c r="J12" s="24">
        <v>80</v>
      </c>
      <c r="K12" s="176" t="e">
        <f>'3.3'!D3</f>
        <v>#DIV/0!</v>
      </c>
      <c r="L12" s="177" t="e">
        <f>'3.3'!D5</f>
        <v>#DIV/0!</v>
      </c>
      <c r="M12" s="163" t="e">
        <f>L12</f>
        <v>#DIV/0!</v>
      </c>
      <c r="N12" s="25" t="e">
        <f>E12*L12/E14</f>
        <v>#DIV/0!</v>
      </c>
    </row>
    <row r="13" spans="1:14" s="178" customFormat="1" ht="62.25" customHeight="1">
      <c r="A13" s="225">
        <v>3.8</v>
      </c>
      <c r="B13" s="226" t="s">
        <v>140</v>
      </c>
      <c r="C13" s="227" t="s">
        <v>151</v>
      </c>
      <c r="D13" s="228">
        <v>3</v>
      </c>
      <c r="E13" s="229">
        <f>D13*100/D14</f>
        <v>37.5</v>
      </c>
      <c r="F13" s="230">
        <v>1</v>
      </c>
      <c r="G13" s="230">
        <v>2</v>
      </c>
      <c r="H13" s="230">
        <v>3</v>
      </c>
      <c r="I13" s="230">
        <v>4</v>
      </c>
      <c r="J13" s="230">
        <v>5</v>
      </c>
      <c r="K13" s="229" t="e">
        <f>'3.8'!D3</f>
        <v>#DIV/0!</v>
      </c>
      <c r="L13" s="231" t="e">
        <f>'3.8'!D5</f>
        <v>#DIV/0!</v>
      </c>
      <c r="M13" s="163" t="e">
        <f>L13</f>
        <v>#DIV/0!</v>
      </c>
      <c r="N13" s="25" t="e">
        <f>E13*L13/E14</f>
        <v>#DIV/0!</v>
      </c>
    </row>
    <row r="14" spans="1:14" s="171" customFormat="1" ht="24" customHeight="1">
      <c r="A14" s="164"/>
      <c r="B14" s="165"/>
      <c r="C14" s="166" t="s">
        <v>28</v>
      </c>
      <c r="D14" s="167">
        <f>D11</f>
        <v>8</v>
      </c>
      <c r="E14" s="167">
        <f>E11</f>
        <v>100</v>
      </c>
      <c r="F14" s="168"/>
      <c r="G14" s="168"/>
      <c r="H14" s="168"/>
      <c r="I14" s="26"/>
      <c r="J14" s="26"/>
      <c r="K14" s="169"/>
      <c r="L14" s="241" t="s">
        <v>29</v>
      </c>
      <c r="M14" s="242"/>
      <c r="N14" s="170" t="e">
        <f>SUM(N12:N13)</f>
        <v>#DIV/0!</v>
      </c>
    </row>
    <row r="15" spans="1:14" s="27" customFormat="1" ht="24" customHeight="1">
      <c r="A15" s="142"/>
      <c r="B15" s="157" t="s">
        <v>76</v>
      </c>
      <c r="C15" s="144"/>
      <c r="D15" s="144"/>
      <c r="E15" s="144"/>
      <c r="F15" s="145"/>
      <c r="G15" s="145"/>
      <c r="H15" s="145"/>
      <c r="I15" s="146"/>
      <c r="J15" s="146"/>
      <c r="K15" s="147"/>
      <c r="L15" s="148"/>
      <c r="M15" s="150"/>
      <c r="N15" s="28"/>
    </row>
    <row r="16" spans="1:14" s="27" customFormat="1" ht="24" customHeight="1">
      <c r="A16" s="142"/>
      <c r="B16" s="156" t="s">
        <v>63</v>
      </c>
      <c r="C16" s="151"/>
      <c r="D16" s="151"/>
      <c r="E16" s="151"/>
      <c r="F16" s="145"/>
      <c r="G16" s="145"/>
      <c r="H16" s="145"/>
      <c r="I16" s="145"/>
      <c r="J16" s="145"/>
      <c r="K16" s="145"/>
      <c r="L16" s="152"/>
      <c r="M16" s="153"/>
      <c r="N16" s="28"/>
    </row>
    <row r="17" spans="1:14" s="27" customFormat="1" ht="24" customHeight="1">
      <c r="A17" s="142"/>
      <c r="B17" s="232" t="s">
        <v>152</v>
      </c>
      <c r="C17" s="233" t="s">
        <v>153</v>
      </c>
      <c r="D17" s="154"/>
      <c r="E17" s="154"/>
      <c r="F17" s="155"/>
      <c r="G17" s="149"/>
      <c r="H17" s="145"/>
      <c r="I17" s="145"/>
      <c r="J17" s="145"/>
      <c r="K17" s="145"/>
      <c r="L17" s="152"/>
      <c r="M17" s="153"/>
      <c r="N17" s="28"/>
    </row>
    <row r="18" spans="1:14" s="27" customFormat="1" ht="24" customHeight="1">
      <c r="A18" s="142"/>
      <c r="B18" s="234" t="s">
        <v>78</v>
      </c>
      <c r="C18" s="233" t="s">
        <v>64</v>
      </c>
      <c r="D18" s="155"/>
      <c r="E18" s="155"/>
      <c r="F18" s="155"/>
      <c r="G18" s="155"/>
      <c r="H18" s="145"/>
      <c r="I18" s="145"/>
      <c r="J18" s="145"/>
      <c r="K18" s="145"/>
      <c r="L18" s="152"/>
      <c r="M18" s="153"/>
      <c r="N18" s="28"/>
    </row>
    <row r="19" spans="1:14" s="23" customFormat="1" ht="24" customHeight="1">
      <c r="A19" s="142"/>
      <c r="B19" s="235" t="s">
        <v>79</v>
      </c>
      <c r="C19" s="236" t="s">
        <v>65</v>
      </c>
      <c r="D19" s="149"/>
      <c r="E19" s="149"/>
      <c r="F19" s="149"/>
      <c r="G19" s="149"/>
      <c r="H19" s="145"/>
      <c r="I19" s="145"/>
      <c r="J19" s="145"/>
      <c r="K19" s="145"/>
      <c r="L19" s="152"/>
      <c r="M19" s="153"/>
      <c r="N19" s="28"/>
    </row>
    <row r="20" spans="1:14" s="23" customFormat="1" ht="24" customHeight="1">
      <c r="A20" s="142"/>
      <c r="B20" s="237" t="s">
        <v>80</v>
      </c>
      <c r="C20" s="238" t="s">
        <v>66</v>
      </c>
      <c r="D20" s="149"/>
      <c r="E20" s="149"/>
      <c r="F20" s="145"/>
      <c r="G20" s="145"/>
      <c r="H20" s="145"/>
      <c r="I20" s="145"/>
      <c r="J20" s="145"/>
      <c r="K20" s="145"/>
      <c r="L20" s="152"/>
      <c r="M20" s="153"/>
      <c r="N20" s="28"/>
    </row>
    <row r="21" spans="1:14" s="23" customFormat="1" ht="24" customHeight="1">
      <c r="A21" s="142"/>
      <c r="B21" s="239" t="s">
        <v>81</v>
      </c>
      <c r="C21" s="238" t="s">
        <v>68</v>
      </c>
      <c r="D21" s="149"/>
      <c r="E21" s="149"/>
      <c r="F21" s="145"/>
      <c r="G21" s="145"/>
      <c r="H21" s="145"/>
      <c r="I21" s="145"/>
      <c r="J21" s="145"/>
      <c r="K21" s="145"/>
      <c r="L21" s="152"/>
      <c r="M21" s="153"/>
      <c r="N21" s="28"/>
    </row>
    <row r="22" spans="1:14" s="17" customFormat="1" ht="20.25">
      <c r="A22" s="143"/>
      <c r="B22" s="240" t="s">
        <v>82</v>
      </c>
      <c r="C22" s="238" t="s">
        <v>67</v>
      </c>
      <c r="D22" s="30"/>
      <c r="E22" s="30"/>
      <c r="F22" s="29"/>
      <c r="G22" s="29"/>
      <c r="H22" s="29"/>
      <c r="I22" s="29"/>
      <c r="J22" s="29"/>
      <c r="K22" s="29"/>
      <c r="L22" s="135"/>
      <c r="M22" s="136"/>
      <c r="N22" s="135"/>
    </row>
    <row r="23" spans="1:14" s="17" customFormat="1" ht="20.25">
      <c r="A23" s="143"/>
      <c r="B23" s="125"/>
      <c r="C23" s="30"/>
      <c r="D23" s="30"/>
      <c r="E23" s="30"/>
      <c r="F23" s="29"/>
      <c r="G23" s="29"/>
      <c r="H23" s="29"/>
      <c r="I23" s="29"/>
      <c r="J23" s="29"/>
      <c r="K23" s="29"/>
      <c r="L23" s="135"/>
      <c r="M23" s="136"/>
      <c r="N23" s="135"/>
    </row>
    <row r="24" spans="2:14" ht="20.25">
      <c r="B24" s="126"/>
      <c r="C24" s="31"/>
      <c r="D24" s="31"/>
      <c r="E24" s="31"/>
      <c r="F24" s="32"/>
      <c r="G24" s="32"/>
      <c r="H24" s="32"/>
      <c r="I24" s="32"/>
      <c r="J24" s="32"/>
      <c r="K24" s="32"/>
      <c r="L24" s="136"/>
      <c r="M24" s="136"/>
      <c r="N24" s="136"/>
    </row>
    <row r="25" spans="3:14" ht="20.25">
      <c r="C25" s="33"/>
      <c r="D25" s="33"/>
      <c r="E25" s="33"/>
      <c r="F25" s="34"/>
      <c r="G25" s="34"/>
      <c r="H25" s="34"/>
      <c r="I25" s="34"/>
      <c r="J25" s="34"/>
      <c r="K25" s="34"/>
      <c r="L25" s="137"/>
      <c r="M25" s="137"/>
      <c r="N25" s="137"/>
    </row>
    <row r="26" spans="3:14" ht="20.25">
      <c r="C26" s="33"/>
      <c r="D26" s="33"/>
      <c r="E26" s="33"/>
      <c r="F26" s="34"/>
      <c r="G26" s="34"/>
      <c r="H26" s="34"/>
      <c r="I26" s="34"/>
      <c r="J26" s="34"/>
      <c r="K26" s="34"/>
      <c r="L26" s="137"/>
      <c r="M26" s="137"/>
      <c r="N26" s="137"/>
    </row>
    <row r="27" spans="3:14" ht="20.25">
      <c r="C27" s="33"/>
      <c r="D27" s="33"/>
      <c r="E27" s="33"/>
      <c r="F27" s="34"/>
      <c r="G27" s="34"/>
      <c r="H27" s="34"/>
      <c r="I27" s="34"/>
      <c r="J27" s="34"/>
      <c r="K27" s="34"/>
      <c r="L27" s="137"/>
      <c r="M27" s="137"/>
      <c r="N27" s="137"/>
    </row>
    <row r="28" spans="3:14" ht="20.25">
      <c r="C28" s="33"/>
      <c r="D28" s="33"/>
      <c r="E28" s="33"/>
      <c r="F28" s="34"/>
      <c r="G28" s="34"/>
      <c r="H28" s="34"/>
      <c r="I28" s="34"/>
      <c r="J28" s="34"/>
      <c r="K28" s="34"/>
      <c r="L28" s="137"/>
      <c r="M28" s="137"/>
      <c r="N28" s="137"/>
    </row>
    <row r="29" spans="3:14" ht="20.25">
      <c r="C29" s="33"/>
      <c r="D29" s="33"/>
      <c r="E29" s="33"/>
      <c r="F29" s="34"/>
      <c r="G29" s="34"/>
      <c r="H29" s="34"/>
      <c r="I29" s="34"/>
      <c r="J29" s="34"/>
      <c r="K29" s="34"/>
      <c r="L29" s="137"/>
      <c r="M29" s="137"/>
      <c r="N29" s="137"/>
    </row>
    <row r="30" spans="3:14" ht="20.25">
      <c r="C30" s="33"/>
      <c r="D30" s="33"/>
      <c r="E30" s="33"/>
      <c r="F30" s="34"/>
      <c r="G30" s="34"/>
      <c r="H30" s="34"/>
      <c r="I30" s="34"/>
      <c r="J30" s="34"/>
      <c r="K30" s="34"/>
      <c r="L30" s="137"/>
      <c r="M30" s="137"/>
      <c r="N30" s="137"/>
    </row>
    <row r="31" spans="3:14" ht="20.25">
      <c r="C31" s="33"/>
      <c r="D31" s="33"/>
      <c r="E31" s="33"/>
      <c r="F31" s="34"/>
      <c r="G31" s="34"/>
      <c r="H31" s="34"/>
      <c r="I31" s="34"/>
      <c r="J31" s="34"/>
      <c r="K31" s="34"/>
      <c r="L31" s="137"/>
      <c r="M31" s="137"/>
      <c r="N31" s="137"/>
    </row>
    <row r="32" spans="3:14" ht="20.25">
      <c r="C32" s="33"/>
      <c r="D32" s="33"/>
      <c r="E32" s="33"/>
      <c r="F32" s="34"/>
      <c r="G32" s="34"/>
      <c r="H32" s="34"/>
      <c r="I32" s="34"/>
      <c r="J32" s="34"/>
      <c r="K32" s="34"/>
      <c r="L32" s="137"/>
      <c r="M32" s="137"/>
      <c r="N32" s="137"/>
    </row>
    <row r="33" spans="1:218" s="14" customFormat="1" ht="20.25">
      <c r="A33" s="140"/>
      <c r="B33" s="124"/>
      <c r="C33" s="33"/>
      <c r="D33" s="33"/>
      <c r="E33" s="33"/>
      <c r="F33" s="34"/>
      <c r="G33" s="34"/>
      <c r="H33" s="34"/>
      <c r="I33" s="34"/>
      <c r="J33" s="34"/>
      <c r="K33" s="138"/>
      <c r="L33" s="137"/>
      <c r="M33" s="137"/>
      <c r="N33" s="13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</row>
    <row r="34" spans="1:218" s="14" customFormat="1" ht="20.25">
      <c r="A34" s="140"/>
      <c r="B34" s="124"/>
      <c r="C34" s="33"/>
      <c r="D34" s="33"/>
      <c r="E34" s="33"/>
      <c r="F34" s="34"/>
      <c r="G34" s="34"/>
      <c r="H34" s="34"/>
      <c r="I34" s="34"/>
      <c r="J34" s="34"/>
      <c r="K34" s="138"/>
      <c r="L34" s="137"/>
      <c r="M34" s="137"/>
      <c r="N34" s="13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</row>
    <row r="35" spans="3:14" ht="20.25">
      <c r="C35" s="33"/>
      <c r="D35" s="33"/>
      <c r="E35" s="33"/>
      <c r="F35" s="34"/>
      <c r="G35" s="34"/>
      <c r="H35" s="34"/>
      <c r="I35" s="34"/>
      <c r="J35" s="34"/>
      <c r="K35" s="34"/>
      <c r="L35" s="137"/>
      <c r="M35" s="137"/>
      <c r="N35" s="137"/>
    </row>
    <row r="36" spans="3:14" ht="20.25">
      <c r="C36" s="33"/>
      <c r="D36" s="33"/>
      <c r="E36" s="33"/>
      <c r="F36" s="34"/>
      <c r="G36" s="34"/>
      <c r="H36" s="34"/>
      <c r="I36" s="34"/>
      <c r="J36" s="34"/>
      <c r="K36" s="34"/>
      <c r="L36" s="137"/>
      <c r="M36" s="137"/>
      <c r="N36" s="137"/>
    </row>
    <row r="37" spans="3:14" ht="20.25">
      <c r="C37" s="33"/>
      <c r="D37" s="33"/>
      <c r="E37" s="33"/>
      <c r="F37" s="34"/>
      <c r="G37" s="34"/>
      <c r="H37" s="34"/>
      <c r="I37" s="34"/>
      <c r="J37" s="34"/>
      <c r="K37" s="34"/>
      <c r="L37" s="137"/>
      <c r="M37" s="137"/>
      <c r="N37" s="137"/>
    </row>
    <row r="38" spans="3:14" ht="20.25">
      <c r="C38" s="33"/>
      <c r="D38" s="33"/>
      <c r="E38" s="33"/>
      <c r="F38" s="34"/>
      <c r="G38" s="34"/>
      <c r="H38" s="34"/>
      <c r="I38" s="34"/>
      <c r="J38" s="34"/>
      <c r="K38" s="34"/>
      <c r="L38" s="137"/>
      <c r="M38" s="137"/>
      <c r="N38" s="137"/>
    </row>
    <row r="39" spans="3:14" ht="20.25">
      <c r="C39" s="33"/>
      <c r="D39" s="33"/>
      <c r="E39" s="33"/>
      <c r="F39" s="34"/>
      <c r="G39" s="34"/>
      <c r="H39" s="34"/>
      <c r="I39" s="34"/>
      <c r="J39" s="34"/>
      <c r="K39" s="34"/>
      <c r="L39" s="137"/>
      <c r="M39" s="137"/>
      <c r="N39" s="137"/>
    </row>
    <row r="40" spans="3:14" ht="20.25">
      <c r="C40" s="33"/>
      <c r="D40" s="33"/>
      <c r="E40" s="33"/>
      <c r="F40" s="34"/>
      <c r="G40" s="34"/>
      <c r="H40" s="34"/>
      <c r="I40" s="34"/>
      <c r="J40" s="34"/>
      <c r="K40" s="34"/>
      <c r="L40" s="137"/>
      <c r="M40" s="137"/>
      <c r="N40" s="137"/>
    </row>
    <row r="41" spans="3:14" ht="20.25">
      <c r="C41" s="33"/>
      <c r="D41" s="33"/>
      <c r="E41" s="33"/>
      <c r="F41" s="34"/>
      <c r="G41" s="34"/>
      <c r="H41" s="34"/>
      <c r="I41" s="34"/>
      <c r="J41" s="34"/>
      <c r="K41" s="34"/>
      <c r="L41" s="137"/>
      <c r="M41" s="137"/>
      <c r="N41" s="137"/>
    </row>
    <row r="42" spans="3:14" ht="20.25">
      <c r="C42" s="33"/>
      <c r="D42" s="33"/>
      <c r="E42" s="33"/>
      <c r="F42" s="34"/>
      <c r="G42" s="34"/>
      <c r="H42" s="34"/>
      <c r="I42" s="34"/>
      <c r="J42" s="34"/>
      <c r="K42" s="34"/>
      <c r="L42" s="137"/>
      <c r="M42" s="137"/>
      <c r="N42" s="137"/>
    </row>
    <row r="43" spans="3:14" ht="20.25">
      <c r="C43" s="33"/>
      <c r="D43" s="33"/>
      <c r="E43" s="33"/>
      <c r="F43" s="34"/>
      <c r="G43" s="34"/>
      <c r="H43" s="34"/>
      <c r="I43" s="34"/>
      <c r="J43" s="34"/>
      <c r="K43" s="34"/>
      <c r="L43" s="137"/>
      <c r="M43" s="137"/>
      <c r="N43" s="137"/>
    </row>
    <row r="44" spans="3:14" ht="20.25">
      <c r="C44" s="33"/>
      <c r="D44" s="33"/>
      <c r="E44" s="33"/>
      <c r="F44" s="34"/>
      <c r="G44" s="34"/>
      <c r="H44" s="34"/>
      <c r="I44" s="34"/>
      <c r="J44" s="34"/>
      <c r="K44" s="34"/>
      <c r="L44" s="137"/>
      <c r="M44" s="137"/>
      <c r="N44" s="137"/>
    </row>
    <row r="45" spans="3:14" ht="20.25">
      <c r="C45" s="33"/>
      <c r="D45" s="33"/>
      <c r="E45" s="33"/>
      <c r="F45" s="34"/>
      <c r="G45" s="34"/>
      <c r="H45" s="34"/>
      <c r="I45" s="34"/>
      <c r="J45" s="34"/>
      <c r="K45" s="34"/>
      <c r="L45" s="137"/>
      <c r="M45" s="137"/>
      <c r="N45" s="137"/>
    </row>
    <row r="46" spans="3:14" ht="20.25">
      <c r="C46" s="33"/>
      <c r="D46" s="33"/>
      <c r="E46" s="33"/>
      <c r="F46" s="34"/>
      <c r="G46" s="34"/>
      <c r="H46" s="34"/>
      <c r="I46" s="34"/>
      <c r="J46" s="34"/>
      <c r="K46" s="34"/>
      <c r="L46" s="137"/>
      <c r="M46" s="137"/>
      <c r="N46" s="137"/>
    </row>
    <row r="47" spans="3:14" ht="20.25">
      <c r="C47" s="33"/>
      <c r="D47" s="33"/>
      <c r="E47" s="33"/>
      <c r="F47" s="34"/>
      <c r="G47" s="34"/>
      <c r="H47" s="34"/>
      <c r="I47" s="34"/>
      <c r="J47" s="34"/>
      <c r="K47" s="34"/>
      <c r="L47" s="137"/>
      <c r="M47" s="137"/>
      <c r="N47" s="137"/>
    </row>
    <row r="48" spans="3:14" ht="20.25">
      <c r="C48" s="33"/>
      <c r="D48" s="33"/>
      <c r="E48" s="33"/>
      <c r="F48" s="34"/>
      <c r="G48" s="34"/>
      <c r="H48" s="34"/>
      <c r="I48" s="34"/>
      <c r="J48" s="34"/>
      <c r="K48" s="34"/>
      <c r="L48" s="137"/>
      <c r="M48" s="137"/>
      <c r="N48" s="137"/>
    </row>
    <row r="49" spans="3:14" ht="20.25">
      <c r="C49" s="33"/>
      <c r="D49" s="33"/>
      <c r="E49" s="33"/>
      <c r="F49" s="34"/>
      <c r="G49" s="34"/>
      <c r="H49" s="34"/>
      <c r="I49" s="34"/>
      <c r="J49" s="34"/>
      <c r="K49" s="34"/>
      <c r="L49" s="137"/>
      <c r="M49" s="137"/>
      <c r="N49" s="137"/>
    </row>
    <row r="50" spans="3:14" ht="20.25">
      <c r="C50" s="33"/>
      <c r="D50" s="33"/>
      <c r="E50" s="33"/>
      <c r="F50" s="34"/>
      <c r="G50" s="34"/>
      <c r="H50" s="34"/>
      <c r="I50" s="34"/>
      <c r="J50" s="34"/>
      <c r="K50" s="34"/>
      <c r="L50" s="137"/>
      <c r="M50" s="137"/>
      <c r="N50" s="137"/>
    </row>
    <row r="51" spans="3:14" ht="20.25">
      <c r="C51" s="33"/>
      <c r="D51" s="33"/>
      <c r="E51" s="33"/>
      <c r="F51" s="34"/>
      <c r="G51" s="34"/>
      <c r="H51" s="34"/>
      <c r="I51" s="34"/>
      <c r="J51" s="34"/>
      <c r="K51" s="34"/>
      <c r="L51" s="137"/>
      <c r="M51" s="137"/>
      <c r="N51" s="137"/>
    </row>
    <row r="52" spans="3:14" ht="20.25">
      <c r="C52" s="33"/>
      <c r="D52" s="33"/>
      <c r="E52" s="33"/>
      <c r="F52" s="34"/>
      <c r="G52" s="34"/>
      <c r="H52" s="34"/>
      <c r="I52" s="34"/>
      <c r="J52" s="34"/>
      <c r="K52" s="34"/>
      <c r="L52" s="137"/>
      <c r="M52" s="137"/>
      <c r="N52" s="137"/>
    </row>
    <row r="53" spans="3:14" ht="20.25">
      <c r="C53" s="33"/>
      <c r="D53" s="33"/>
      <c r="E53" s="33"/>
      <c r="F53" s="34"/>
      <c r="G53" s="34"/>
      <c r="H53" s="34"/>
      <c r="I53" s="34"/>
      <c r="J53" s="34"/>
      <c r="K53" s="34"/>
      <c r="L53" s="137"/>
      <c r="M53" s="137"/>
      <c r="N53" s="137"/>
    </row>
    <row r="54" spans="3:14" ht="20.25">
      <c r="C54" s="33"/>
      <c r="D54" s="33"/>
      <c r="E54" s="33"/>
      <c r="F54" s="34"/>
      <c r="G54" s="34"/>
      <c r="H54" s="34"/>
      <c r="I54" s="34"/>
      <c r="J54" s="34"/>
      <c r="K54" s="34"/>
      <c r="L54" s="137"/>
      <c r="M54" s="137"/>
      <c r="N54" s="137"/>
    </row>
    <row r="55" spans="3:14" ht="20.25">
      <c r="C55" s="33"/>
      <c r="D55" s="33"/>
      <c r="E55" s="33"/>
      <c r="F55" s="34"/>
      <c r="G55" s="34"/>
      <c r="H55" s="34"/>
      <c r="I55" s="34"/>
      <c r="J55" s="34"/>
      <c r="K55" s="34"/>
      <c r="L55" s="137"/>
      <c r="M55" s="137"/>
      <c r="N55" s="137"/>
    </row>
    <row r="56" spans="3:14" ht="20.25">
      <c r="C56" s="33"/>
      <c r="D56" s="33"/>
      <c r="E56" s="33"/>
      <c r="F56" s="34"/>
      <c r="G56" s="34"/>
      <c r="H56" s="34"/>
      <c r="I56" s="34"/>
      <c r="J56" s="34"/>
      <c r="K56" s="34"/>
      <c r="L56" s="137"/>
      <c r="M56" s="137"/>
      <c r="N56" s="137"/>
    </row>
    <row r="57" spans="3:14" ht="20.25">
      <c r="C57" s="33"/>
      <c r="D57" s="33"/>
      <c r="E57" s="33"/>
      <c r="F57" s="34"/>
      <c r="G57" s="34"/>
      <c r="H57" s="34"/>
      <c r="I57" s="34"/>
      <c r="J57" s="34"/>
      <c r="K57" s="34"/>
      <c r="L57" s="137"/>
      <c r="M57" s="137"/>
      <c r="N57" s="137"/>
    </row>
    <row r="58" spans="3:14" ht="20.25">
      <c r="C58" s="33"/>
      <c r="D58" s="33"/>
      <c r="E58" s="33"/>
      <c r="F58" s="34"/>
      <c r="G58" s="34"/>
      <c r="H58" s="34"/>
      <c r="I58" s="34"/>
      <c r="J58" s="34"/>
      <c r="K58" s="34"/>
      <c r="L58" s="137"/>
      <c r="M58" s="137"/>
      <c r="N58" s="137"/>
    </row>
    <row r="59" spans="3:14" ht="20.25">
      <c r="C59" s="33"/>
      <c r="D59" s="33"/>
      <c r="E59" s="33"/>
      <c r="F59" s="34"/>
      <c r="G59" s="34"/>
      <c r="H59" s="34"/>
      <c r="I59" s="34"/>
      <c r="J59" s="34"/>
      <c r="K59" s="34"/>
      <c r="L59" s="137"/>
      <c r="M59" s="137"/>
      <c r="N59" s="137"/>
    </row>
    <row r="60" spans="3:14" ht="20.25">
      <c r="C60" s="33"/>
      <c r="D60" s="33"/>
      <c r="E60" s="33"/>
      <c r="F60" s="34"/>
      <c r="G60" s="34"/>
      <c r="H60" s="34"/>
      <c r="I60" s="34"/>
      <c r="J60" s="34"/>
      <c r="K60" s="34"/>
      <c r="L60" s="137"/>
      <c r="M60" s="137"/>
      <c r="N60" s="137"/>
    </row>
    <row r="61" spans="3:14" ht="20.25">
      <c r="C61" s="33"/>
      <c r="D61" s="33"/>
      <c r="E61" s="33"/>
      <c r="F61" s="34"/>
      <c r="G61" s="34"/>
      <c r="H61" s="34"/>
      <c r="I61" s="34"/>
      <c r="J61" s="34"/>
      <c r="K61" s="34"/>
      <c r="L61" s="137"/>
      <c r="M61" s="137"/>
      <c r="N61" s="137"/>
    </row>
    <row r="62" spans="3:14" ht="20.25">
      <c r="C62" s="33"/>
      <c r="D62" s="33"/>
      <c r="E62" s="33"/>
      <c r="F62" s="34"/>
      <c r="G62" s="34"/>
      <c r="H62" s="34"/>
      <c r="I62" s="34"/>
      <c r="J62" s="34"/>
      <c r="K62" s="34"/>
      <c r="L62" s="137"/>
      <c r="M62" s="137"/>
      <c r="N62" s="137"/>
    </row>
    <row r="63" spans="3:14" ht="20.25">
      <c r="C63" s="33"/>
      <c r="D63" s="33"/>
      <c r="E63" s="33"/>
      <c r="F63" s="34"/>
      <c r="G63" s="34"/>
      <c r="H63" s="34"/>
      <c r="I63" s="34"/>
      <c r="J63" s="34"/>
      <c r="K63" s="34"/>
      <c r="L63" s="137"/>
      <c r="M63" s="137"/>
      <c r="N63" s="137"/>
    </row>
    <row r="64" spans="3:14" ht="20.25">
      <c r="C64" s="33"/>
      <c r="D64" s="33"/>
      <c r="E64" s="33"/>
      <c r="F64" s="34"/>
      <c r="G64" s="34"/>
      <c r="H64" s="34"/>
      <c r="I64" s="34"/>
      <c r="J64" s="34"/>
      <c r="K64" s="34"/>
      <c r="L64" s="137"/>
      <c r="M64" s="137"/>
      <c r="N64" s="137"/>
    </row>
    <row r="65" spans="3:14" ht="20.25">
      <c r="C65" s="33"/>
      <c r="D65" s="33"/>
      <c r="E65" s="33"/>
      <c r="F65" s="34"/>
      <c r="G65" s="34"/>
      <c r="H65" s="34"/>
      <c r="I65" s="34"/>
      <c r="J65" s="34"/>
      <c r="K65" s="34"/>
      <c r="L65" s="137"/>
      <c r="M65" s="137"/>
      <c r="N65" s="137"/>
    </row>
    <row r="66" spans="3:14" ht="20.25">
      <c r="C66" s="33"/>
      <c r="D66" s="33"/>
      <c r="E66" s="33"/>
      <c r="F66" s="34"/>
      <c r="G66" s="34"/>
      <c r="H66" s="34"/>
      <c r="I66" s="34"/>
      <c r="J66" s="34"/>
      <c r="K66" s="34"/>
      <c r="L66" s="137"/>
      <c r="M66" s="137"/>
      <c r="N66" s="137"/>
    </row>
    <row r="67" spans="3:14" ht="20.25">
      <c r="C67" s="33"/>
      <c r="D67" s="33"/>
      <c r="E67" s="33"/>
      <c r="F67" s="34"/>
      <c r="G67" s="34"/>
      <c r="H67" s="34"/>
      <c r="I67" s="34"/>
      <c r="J67" s="34"/>
      <c r="K67" s="34"/>
      <c r="L67" s="137"/>
      <c r="M67" s="137"/>
      <c r="N67" s="137"/>
    </row>
    <row r="68" spans="3:14" ht="20.25">
      <c r="C68" s="33"/>
      <c r="D68" s="33"/>
      <c r="E68" s="33"/>
      <c r="F68" s="34"/>
      <c r="G68" s="34"/>
      <c r="H68" s="34"/>
      <c r="I68" s="34"/>
      <c r="J68" s="34"/>
      <c r="K68" s="34"/>
      <c r="L68" s="137"/>
      <c r="M68" s="137"/>
      <c r="N68" s="137"/>
    </row>
    <row r="69" spans="3:14" ht="20.25">
      <c r="C69" s="33"/>
      <c r="D69" s="33"/>
      <c r="E69" s="33"/>
      <c r="F69" s="34"/>
      <c r="G69" s="34"/>
      <c r="H69" s="34"/>
      <c r="I69" s="34"/>
      <c r="J69" s="34"/>
      <c r="K69" s="34"/>
      <c r="L69" s="137"/>
      <c r="M69" s="137"/>
      <c r="N69" s="137"/>
    </row>
    <row r="70" spans="3:14" ht="20.25">
      <c r="C70" s="33"/>
      <c r="D70" s="33"/>
      <c r="E70" s="33"/>
      <c r="F70" s="34"/>
      <c r="G70" s="34"/>
      <c r="H70" s="34"/>
      <c r="I70" s="34"/>
      <c r="J70" s="34"/>
      <c r="K70" s="34"/>
      <c r="L70" s="137"/>
      <c r="M70" s="137"/>
      <c r="N70" s="137"/>
    </row>
    <row r="71" spans="3:14" ht="20.25">
      <c r="C71" s="33"/>
      <c r="D71" s="33"/>
      <c r="E71" s="33"/>
      <c r="F71" s="34"/>
      <c r="G71" s="34"/>
      <c r="H71" s="34"/>
      <c r="I71" s="34"/>
      <c r="J71" s="34"/>
      <c r="K71" s="34"/>
      <c r="L71" s="137"/>
      <c r="M71" s="137"/>
      <c r="N71" s="137"/>
    </row>
    <row r="72" spans="3:14" ht="20.25">
      <c r="C72" s="33"/>
      <c r="D72" s="33"/>
      <c r="E72" s="33"/>
      <c r="F72" s="34"/>
      <c r="G72" s="34"/>
      <c r="H72" s="34"/>
      <c r="I72" s="34"/>
      <c r="J72" s="34"/>
      <c r="K72" s="34"/>
      <c r="L72" s="137"/>
      <c r="M72" s="137"/>
      <c r="N72" s="137"/>
    </row>
    <row r="73" spans="3:14" ht="20.25">
      <c r="C73" s="33"/>
      <c r="D73" s="33"/>
      <c r="E73" s="33"/>
      <c r="F73" s="34"/>
      <c r="G73" s="34"/>
      <c r="H73" s="34"/>
      <c r="I73" s="34"/>
      <c r="J73" s="34"/>
      <c r="K73" s="34"/>
      <c r="L73" s="137"/>
      <c r="M73" s="137"/>
      <c r="N73" s="137"/>
    </row>
    <row r="74" spans="3:14" ht="20.25">
      <c r="C74" s="33"/>
      <c r="D74" s="33"/>
      <c r="E74" s="33"/>
      <c r="F74" s="34"/>
      <c r="G74" s="34"/>
      <c r="H74" s="34"/>
      <c r="I74" s="34"/>
      <c r="J74" s="34"/>
      <c r="K74" s="34"/>
      <c r="L74" s="137"/>
      <c r="M74" s="137"/>
      <c r="N74" s="137"/>
    </row>
    <row r="75" spans="3:14" ht="20.25">
      <c r="C75" s="33"/>
      <c r="D75" s="33"/>
      <c r="E75" s="33"/>
      <c r="F75" s="34"/>
      <c r="G75" s="34"/>
      <c r="H75" s="34"/>
      <c r="I75" s="34"/>
      <c r="J75" s="34"/>
      <c r="K75" s="34"/>
      <c r="L75" s="137"/>
      <c r="M75" s="137"/>
      <c r="N75" s="137"/>
    </row>
    <row r="76" spans="3:14" ht="20.25">
      <c r="C76" s="33"/>
      <c r="D76" s="33"/>
      <c r="E76" s="33"/>
      <c r="F76" s="34"/>
      <c r="G76" s="34"/>
      <c r="H76" s="34"/>
      <c r="I76" s="34"/>
      <c r="J76" s="34"/>
      <c r="K76" s="34"/>
      <c r="L76" s="137"/>
      <c r="M76" s="137"/>
      <c r="N76" s="137"/>
    </row>
    <row r="77" spans="3:14" ht="20.25">
      <c r="C77" s="33"/>
      <c r="D77" s="33"/>
      <c r="E77" s="33"/>
      <c r="F77" s="34"/>
      <c r="G77" s="34"/>
      <c r="H77" s="34"/>
      <c r="I77" s="34"/>
      <c r="J77" s="34"/>
      <c r="K77" s="34"/>
      <c r="L77" s="137"/>
      <c r="M77" s="137"/>
      <c r="N77" s="137"/>
    </row>
    <row r="78" spans="3:14" ht="20.25">
      <c r="C78" s="33"/>
      <c r="D78" s="33"/>
      <c r="E78" s="33"/>
      <c r="F78" s="34"/>
      <c r="G78" s="34"/>
      <c r="H78" s="34"/>
      <c r="I78" s="34"/>
      <c r="J78" s="34"/>
      <c r="K78" s="34"/>
      <c r="L78" s="137"/>
      <c r="M78" s="137"/>
      <c r="N78" s="137"/>
    </row>
    <row r="79" spans="3:14" ht="20.25">
      <c r="C79" s="33"/>
      <c r="D79" s="33"/>
      <c r="E79" s="33"/>
      <c r="F79" s="34"/>
      <c r="G79" s="34"/>
      <c r="H79" s="34"/>
      <c r="I79" s="34"/>
      <c r="J79" s="34"/>
      <c r="K79" s="34"/>
      <c r="L79" s="137"/>
      <c r="M79" s="137"/>
      <c r="N79" s="137"/>
    </row>
    <row r="80" spans="3:14" ht="20.25">
      <c r="C80" s="33"/>
      <c r="D80" s="33"/>
      <c r="E80" s="33"/>
      <c r="F80" s="34"/>
      <c r="G80" s="34"/>
      <c r="H80" s="34"/>
      <c r="I80" s="34"/>
      <c r="J80" s="34"/>
      <c r="K80" s="34"/>
      <c r="L80" s="137"/>
      <c r="M80" s="137"/>
      <c r="N80" s="137"/>
    </row>
    <row r="81" spans="3:14" ht="20.25">
      <c r="C81" s="33"/>
      <c r="D81" s="33"/>
      <c r="E81" s="33"/>
      <c r="F81" s="34"/>
      <c r="G81" s="34"/>
      <c r="H81" s="34"/>
      <c r="I81" s="34"/>
      <c r="J81" s="34"/>
      <c r="K81" s="34"/>
      <c r="L81" s="137"/>
      <c r="M81" s="137"/>
      <c r="N81" s="137"/>
    </row>
    <row r="82" spans="3:14" ht="20.25">
      <c r="C82" s="33"/>
      <c r="D82" s="33"/>
      <c r="E82" s="33"/>
      <c r="F82" s="34"/>
      <c r="G82" s="34"/>
      <c r="H82" s="34"/>
      <c r="I82" s="34"/>
      <c r="J82" s="34"/>
      <c r="K82" s="34"/>
      <c r="L82" s="137"/>
      <c r="M82" s="137"/>
      <c r="N82" s="137"/>
    </row>
    <row r="83" spans="3:14" ht="20.25">
      <c r="C83" s="33"/>
      <c r="D83" s="33"/>
      <c r="E83" s="33"/>
      <c r="F83" s="34"/>
      <c r="G83" s="34"/>
      <c r="H83" s="34"/>
      <c r="I83" s="34"/>
      <c r="J83" s="34"/>
      <c r="K83" s="34"/>
      <c r="L83" s="137"/>
      <c r="M83" s="137"/>
      <c r="N83" s="137"/>
    </row>
    <row r="84" spans="3:14" ht="20.25">
      <c r="C84" s="33"/>
      <c r="D84" s="33"/>
      <c r="E84" s="33"/>
      <c r="F84" s="34"/>
      <c r="G84" s="34"/>
      <c r="H84" s="34"/>
      <c r="I84" s="34"/>
      <c r="J84" s="34"/>
      <c r="K84" s="34"/>
      <c r="L84" s="137"/>
      <c r="M84" s="137"/>
      <c r="N84" s="137"/>
    </row>
    <row r="85" spans="3:14" ht="20.25">
      <c r="C85" s="33"/>
      <c r="D85" s="33"/>
      <c r="E85" s="33"/>
      <c r="F85" s="34"/>
      <c r="G85" s="34"/>
      <c r="H85" s="34"/>
      <c r="I85" s="34"/>
      <c r="J85" s="34"/>
      <c r="K85" s="34"/>
      <c r="L85" s="137"/>
      <c r="M85" s="137"/>
      <c r="N85" s="137"/>
    </row>
    <row r="86" spans="3:14" ht="20.25">
      <c r="C86" s="33"/>
      <c r="D86" s="33"/>
      <c r="E86" s="33"/>
      <c r="F86" s="34"/>
      <c r="G86" s="34"/>
      <c r="H86" s="34"/>
      <c r="I86" s="34"/>
      <c r="J86" s="34"/>
      <c r="K86" s="34"/>
      <c r="L86" s="137"/>
      <c r="M86" s="137"/>
      <c r="N86" s="137"/>
    </row>
    <row r="87" spans="3:14" ht="20.25">
      <c r="C87" s="33"/>
      <c r="D87" s="33"/>
      <c r="E87" s="33"/>
      <c r="F87" s="34"/>
      <c r="G87" s="34"/>
      <c r="H87" s="34"/>
      <c r="I87" s="34"/>
      <c r="J87" s="34"/>
      <c r="K87" s="34"/>
      <c r="L87" s="137"/>
      <c r="M87" s="137"/>
      <c r="N87" s="137"/>
    </row>
    <row r="88" spans="3:14" ht="20.25">
      <c r="C88" s="33"/>
      <c r="D88" s="33"/>
      <c r="E88" s="33"/>
      <c r="F88" s="34"/>
      <c r="G88" s="34"/>
      <c r="H88" s="34"/>
      <c r="I88" s="34"/>
      <c r="J88" s="34"/>
      <c r="K88" s="34"/>
      <c r="L88" s="137"/>
      <c r="M88" s="137"/>
      <c r="N88" s="137"/>
    </row>
    <row r="89" spans="3:14" ht="20.25">
      <c r="C89" s="33"/>
      <c r="D89" s="33"/>
      <c r="E89" s="33"/>
      <c r="F89" s="34"/>
      <c r="G89" s="34"/>
      <c r="H89" s="34"/>
      <c r="I89" s="34"/>
      <c r="J89" s="34"/>
      <c r="K89" s="34"/>
      <c r="L89" s="137"/>
      <c r="M89" s="137"/>
      <c r="N89" s="137"/>
    </row>
    <row r="90" spans="3:14" ht="20.25">
      <c r="C90" s="33"/>
      <c r="D90" s="33"/>
      <c r="E90" s="33"/>
      <c r="F90" s="34"/>
      <c r="G90" s="34"/>
      <c r="H90" s="34"/>
      <c r="I90" s="34"/>
      <c r="J90" s="34"/>
      <c r="K90" s="34"/>
      <c r="L90" s="137"/>
      <c r="M90" s="137"/>
      <c r="N90" s="137"/>
    </row>
    <row r="91" spans="3:14" ht="20.25">
      <c r="C91" s="33"/>
      <c r="D91" s="33"/>
      <c r="E91" s="33"/>
      <c r="F91" s="34"/>
      <c r="G91" s="34"/>
      <c r="H91" s="34"/>
      <c r="I91" s="34"/>
      <c r="J91" s="34"/>
      <c r="K91" s="34"/>
      <c r="L91" s="137"/>
      <c r="M91" s="137"/>
      <c r="N91" s="137"/>
    </row>
    <row r="92" spans="3:14" ht="20.25">
      <c r="C92" s="33"/>
      <c r="D92" s="33"/>
      <c r="E92" s="33"/>
      <c r="F92" s="34"/>
      <c r="G92" s="34"/>
      <c r="H92" s="34"/>
      <c r="I92" s="34"/>
      <c r="J92" s="34"/>
      <c r="K92" s="34"/>
      <c r="L92" s="137"/>
      <c r="M92" s="137"/>
      <c r="N92" s="137"/>
    </row>
    <row r="93" spans="3:14" ht="20.25">
      <c r="C93" s="33"/>
      <c r="D93" s="33"/>
      <c r="E93" s="33"/>
      <c r="F93" s="34"/>
      <c r="G93" s="34"/>
      <c r="H93" s="34"/>
      <c r="I93" s="34"/>
      <c r="J93" s="34"/>
      <c r="K93" s="34"/>
      <c r="L93" s="137"/>
      <c r="M93" s="137"/>
      <c r="N93" s="137"/>
    </row>
    <row r="94" spans="3:14" ht="20.25">
      <c r="C94" s="33"/>
      <c r="D94" s="33"/>
      <c r="E94" s="33"/>
      <c r="F94" s="34"/>
      <c r="G94" s="34"/>
      <c r="H94" s="34"/>
      <c r="I94" s="34"/>
      <c r="J94" s="34"/>
      <c r="K94" s="34"/>
      <c r="L94" s="137"/>
      <c r="M94" s="137"/>
      <c r="N94" s="137"/>
    </row>
    <row r="95" spans="3:14" ht="20.25">
      <c r="C95" s="33"/>
      <c r="D95" s="33"/>
      <c r="E95" s="33"/>
      <c r="F95" s="34"/>
      <c r="G95" s="34"/>
      <c r="H95" s="34"/>
      <c r="I95" s="34"/>
      <c r="J95" s="34"/>
      <c r="K95" s="34"/>
      <c r="L95" s="137"/>
      <c r="M95" s="137"/>
      <c r="N95" s="137"/>
    </row>
    <row r="96" spans="3:14" ht="20.25">
      <c r="C96" s="33"/>
      <c r="D96" s="33"/>
      <c r="E96" s="33"/>
      <c r="F96" s="34"/>
      <c r="G96" s="34"/>
      <c r="H96" s="34"/>
      <c r="I96" s="34"/>
      <c r="J96" s="34"/>
      <c r="K96" s="34"/>
      <c r="L96" s="137"/>
      <c r="M96" s="137"/>
      <c r="N96" s="137"/>
    </row>
    <row r="97" spans="3:14" ht="20.25">
      <c r="C97" s="33"/>
      <c r="D97" s="33"/>
      <c r="E97" s="33"/>
      <c r="F97" s="34"/>
      <c r="G97" s="34"/>
      <c r="H97" s="34"/>
      <c r="I97" s="34"/>
      <c r="J97" s="34"/>
      <c r="K97" s="34"/>
      <c r="L97" s="137"/>
      <c r="M97" s="137"/>
      <c r="N97" s="137"/>
    </row>
  </sheetData>
  <sheetProtection password="DF4A" sheet="1"/>
  <mergeCells count="19">
    <mergeCell ref="G9:G10"/>
    <mergeCell ref="I9:I10"/>
    <mergeCell ref="A11:B11"/>
    <mergeCell ref="A6:N6"/>
    <mergeCell ref="A5:N5"/>
    <mergeCell ref="B7:N7"/>
    <mergeCell ref="C8:C10"/>
    <mergeCell ref="A8:B10"/>
    <mergeCell ref="J9:J10"/>
    <mergeCell ref="L14:M14"/>
    <mergeCell ref="H9:H10"/>
    <mergeCell ref="E8:E10"/>
    <mergeCell ref="F9:F10"/>
    <mergeCell ref="C1:N1"/>
    <mergeCell ref="C2:N2"/>
    <mergeCell ref="M9:M10"/>
    <mergeCell ref="K8:N8"/>
    <mergeCell ref="A4:N4"/>
    <mergeCell ref="D8:D10"/>
  </mergeCells>
  <conditionalFormatting sqref="M11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6" operator="between" stopIfTrue="1">
      <formula>2</formula>
      <formula>2.9999</formula>
    </cfRule>
    <cfRule type="cellIs" priority="20" dxfId="7" operator="between" stopIfTrue="1">
      <formula>1</formula>
      <formula>1.9999</formula>
    </cfRule>
  </conditionalFormatting>
  <conditionalFormatting sqref="M12:M13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6" operator="between" stopIfTrue="1">
      <formula>2</formula>
      <formula>2.9999</formula>
    </cfRule>
    <cfRule type="cellIs" priority="5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view="pageLayout" workbookViewId="0" topLeftCell="A1">
      <selection activeCell="G5" sqref="G5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35" t="s">
        <v>43</v>
      </c>
      <c r="B1" s="80">
        <v>3.3</v>
      </c>
      <c r="C1" s="36" t="s">
        <v>0</v>
      </c>
      <c r="D1" s="347" t="s">
        <v>84</v>
      </c>
      <c r="E1" s="348"/>
      <c r="F1" s="348"/>
      <c r="G1" s="348"/>
      <c r="H1" s="348"/>
      <c r="I1" s="348"/>
      <c r="J1" s="348"/>
      <c r="K1" s="122"/>
    </row>
    <row r="2" spans="1:4" s="3" customFormat="1" ht="24.75" customHeight="1">
      <c r="A2" s="349" t="s">
        <v>1</v>
      </c>
      <c r="B2" s="350"/>
      <c r="C2" s="36" t="s">
        <v>0</v>
      </c>
      <c r="D2" s="37">
        <v>5</v>
      </c>
    </row>
    <row r="3" spans="1:5" s="3" customFormat="1" ht="24.75" customHeight="1">
      <c r="A3" s="349" t="s">
        <v>2</v>
      </c>
      <c r="B3" s="350"/>
      <c r="C3" s="38" t="s">
        <v>0</v>
      </c>
      <c r="D3" s="39" t="e">
        <f>IF(E5=1,"N/A",I9)</f>
        <v>#DIV/0!</v>
      </c>
      <c r="E3" s="40"/>
    </row>
    <row r="4" spans="1:5" s="3" customFormat="1" ht="24.75" customHeight="1">
      <c r="A4" s="349" t="s">
        <v>3</v>
      </c>
      <c r="B4" s="350"/>
      <c r="C4" s="38" t="s">
        <v>0</v>
      </c>
      <c r="D4" s="41" t="e">
        <f>IF(D5="N/A","N/A",IF(D5&gt;=4.5,"ดีมาก",IF(D5&gt;=3.5,"ดี",IF(D5&gt;=2.5,"ปานกลาง",IF(D5&gt;=1.5,"ต่ำ","ต่ำมาก")))))</f>
        <v>#DIV/0!</v>
      </c>
      <c r="E4" s="40"/>
    </row>
    <row r="5" spans="1:6" s="3" customFormat="1" ht="24.75" customHeight="1">
      <c r="A5" s="349" t="s">
        <v>4</v>
      </c>
      <c r="B5" s="350"/>
      <c r="C5" s="38" t="s">
        <v>0</v>
      </c>
      <c r="D5" s="42" t="e">
        <f>IF(E5=1,1,J9)</f>
        <v>#DIV/0!</v>
      </c>
      <c r="E5" s="43"/>
      <c r="F5" s="6" t="s">
        <v>5</v>
      </c>
    </row>
    <row r="6" spans="6:7" s="3" customFormat="1" ht="20.25">
      <c r="F6" s="59"/>
      <c r="G6" s="60"/>
    </row>
    <row r="7" spans="1:8" s="45" customFormat="1" ht="26.25" customHeight="1">
      <c r="A7" s="4"/>
      <c r="C7" s="2"/>
      <c r="D7" s="351" t="s">
        <v>6</v>
      </c>
      <c r="E7" s="351"/>
      <c r="F7" s="351"/>
      <c r="G7" s="351"/>
      <c r="H7" s="351"/>
    </row>
    <row r="8" spans="1:10" s="45" customFormat="1" ht="26.25" customHeight="1">
      <c r="A8" s="4"/>
      <c r="C8" s="2"/>
      <c r="D8" s="53" t="s">
        <v>9</v>
      </c>
      <c r="E8" s="53" t="s">
        <v>10</v>
      </c>
      <c r="F8" s="53" t="s">
        <v>11</v>
      </c>
      <c r="G8" s="53" t="s">
        <v>12</v>
      </c>
      <c r="H8" s="53" t="s">
        <v>13</v>
      </c>
      <c r="I8" s="55" t="s">
        <v>2</v>
      </c>
      <c r="J8" s="55" t="s">
        <v>7</v>
      </c>
    </row>
    <row r="9" spans="2:10" s="45" customFormat="1" ht="26.25" customHeight="1">
      <c r="B9" s="51"/>
      <c r="D9" s="52">
        <v>40</v>
      </c>
      <c r="E9" s="52">
        <v>50</v>
      </c>
      <c r="F9" s="52">
        <v>60</v>
      </c>
      <c r="G9" s="52">
        <v>70</v>
      </c>
      <c r="H9" s="52">
        <v>80</v>
      </c>
      <c r="I9" s="58" t="e">
        <f>J12*100/J11</f>
        <v>#DIV/0!</v>
      </c>
      <c r="J9" s="5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45" customFormat="1" ht="20.25">
      <c r="C10" s="61"/>
      <c r="D10" s="62"/>
      <c r="E10" s="63"/>
    </row>
    <row r="11" spans="4:11" s="44" customFormat="1" ht="54.75" customHeight="1">
      <c r="D11" s="343" t="s">
        <v>154</v>
      </c>
      <c r="E11" s="344"/>
      <c r="F11" s="344"/>
      <c r="G11" s="344"/>
      <c r="H11" s="344"/>
      <c r="I11" s="344"/>
      <c r="J11" s="179"/>
      <c r="K11" s="6" t="s">
        <v>8</v>
      </c>
    </row>
    <row r="12" spans="4:11" s="44" customFormat="1" ht="54.75" customHeight="1">
      <c r="D12" s="343" t="s">
        <v>85</v>
      </c>
      <c r="E12" s="343"/>
      <c r="F12" s="343"/>
      <c r="G12" s="343"/>
      <c r="H12" s="343"/>
      <c r="I12" s="343"/>
      <c r="J12" s="179"/>
      <c r="K12" s="6" t="s">
        <v>8</v>
      </c>
    </row>
    <row r="13" spans="4:11" s="44" customFormat="1" ht="25.5" customHeight="1">
      <c r="D13" s="46"/>
      <c r="E13" s="47"/>
      <c r="F13" s="47"/>
      <c r="G13" s="47"/>
      <c r="H13" s="47"/>
      <c r="I13" s="47"/>
      <c r="J13" s="48"/>
      <c r="K13" s="49"/>
    </row>
    <row r="14" spans="4:11" s="44" customFormat="1" ht="54.75" customHeight="1">
      <c r="D14" s="345" t="s">
        <v>54</v>
      </c>
      <c r="E14" s="345"/>
      <c r="F14" s="345"/>
      <c r="G14" s="345"/>
      <c r="H14" s="345"/>
      <c r="I14" s="210" t="e">
        <f>J12*100/J11</f>
        <v>#DIV/0!</v>
      </c>
      <c r="J14" s="48"/>
      <c r="K14" s="49"/>
    </row>
    <row r="15" spans="4:11" s="44" customFormat="1" ht="20.25">
      <c r="D15" s="162"/>
      <c r="E15" s="162"/>
      <c r="F15" s="162"/>
      <c r="G15" s="162"/>
      <c r="H15" s="162"/>
      <c r="I15" s="180"/>
      <c r="J15" s="48"/>
      <c r="K15" s="49"/>
    </row>
    <row r="16" spans="1:256" s="212" customFormat="1" ht="24" customHeight="1">
      <c r="A16" s="211"/>
      <c r="B16" s="181" t="s">
        <v>86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212" customFormat="1" ht="21.75" customHeight="1">
      <c r="A17" s="211"/>
      <c r="B17" s="346" t="s">
        <v>156</v>
      </c>
      <c r="C17" s="346"/>
      <c r="D17" s="346"/>
      <c r="E17" s="346"/>
      <c r="F17" s="346"/>
      <c r="G17" s="346"/>
      <c r="H17" s="346"/>
      <c r="I17" s="346"/>
      <c r="J17" s="346"/>
      <c r="K17" s="346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212" customFormat="1" ht="94.5" customHeight="1">
      <c r="A18" s="211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212" customFormat="1" ht="20.25">
      <c r="A19" s="211"/>
      <c r="B19" s="336" t="s">
        <v>155</v>
      </c>
      <c r="C19" s="336"/>
      <c r="D19" s="336"/>
      <c r="E19" s="336"/>
      <c r="F19" s="336"/>
      <c r="G19" s="336"/>
      <c r="H19" s="336"/>
      <c r="I19" s="213"/>
      <c r="J19" s="213"/>
      <c r="K19" s="213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212" customFormat="1" ht="23.25" customHeight="1">
      <c r="A20" s="211"/>
      <c r="B20" s="336" t="s">
        <v>87</v>
      </c>
      <c r="C20" s="336"/>
      <c r="D20" s="336"/>
      <c r="E20" s="213"/>
      <c r="F20" s="213"/>
      <c r="G20" s="213"/>
      <c r="H20" s="213"/>
      <c r="I20" s="213"/>
      <c r="J20" s="213"/>
      <c r="K20" s="213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212" customFormat="1" ht="23.25" customHeight="1">
      <c r="A21" s="211"/>
      <c r="B21" s="336" t="s">
        <v>88</v>
      </c>
      <c r="C21" s="336"/>
      <c r="D21" s="336"/>
      <c r="E21" s="336"/>
      <c r="F21" s="336"/>
      <c r="G21" s="336"/>
      <c r="H21" s="336"/>
      <c r="I21" s="336"/>
      <c r="J21" s="213"/>
      <c r="K21" s="213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212" customFormat="1" ht="13.5" customHeight="1">
      <c r="A22" s="211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212" customFormat="1" ht="20.25">
      <c r="A23" s="211"/>
      <c r="B23" s="337" t="s">
        <v>89</v>
      </c>
      <c r="C23" s="337"/>
      <c r="D23" s="337"/>
      <c r="E23" s="214" t="s">
        <v>90</v>
      </c>
      <c r="F23" s="214" t="s">
        <v>91</v>
      </c>
      <c r="G23" s="214" t="s">
        <v>27</v>
      </c>
      <c r="H23" s="214" t="s">
        <v>92</v>
      </c>
      <c r="I23" s="214" t="s">
        <v>27</v>
      </c>
      <c r="J23" s="213"/>
      <c r="K23" s="213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s="212" customFormat="1" ht="20.25">
      <c r="A24" s="211"/>
      <c r="B24" s="338" t="s">
        <v>93</v>
      </c>
      <c r="C24" s="338"/>
      <c r="D24" s="338"/>
      <c r="E24" s="216">
        <v>350622</v>
      </c>
      <c r="F24" s="216">
        <v>3549</v>
      </c>
      <c r="G24" s="217">
        <f>F24*100/E24</f>
        <v>1.0122011739137875</v>
      </c>
      <c r="H24" s="216">
        <v>347073</v>
      </c>
      <c r="I24" s="217">
        <f>H24*100/E24</f>
        <v>98.98779882608622</v>
      </c>
      <c r="J24" s="213"/>
      <c r="K24" s="213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s="212" customFormat="1" ht="20.25">
      <c r="A25" s="211"/>
      <c r="B25" s="338" t="s">
        <v>94</v>
      </c>
      <c r="C25" s="338"/>
      <c r="D25" s="338"/>
      <c r="E25" s="216">
        <v>3074</v>
      </c>
      <c r="F25" s="216">
        <v>183</v>
      </c>
      <c r="G25" s="217">
        <f>F25*100/E25</f>
        <v>5.953155497722837</v>
      </c>
      <c r="H25" s="216">
        <v>2891</v>
      </c>
      <c r="I25" s="217">
        <f>H25*100/E25</f>
        <v>94.04684450227717</v>
      </c>
      <c r="J25" s="213"/>
      <c r="K25" s="213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212" customFormat="1" ht="20.25">
      <c r="A26" s="211"/>
      <c r="B26" s="338" t="s">
        <v>95</v>
      </c>
      <c r="C26" s="338"/>
      <c r="D26" s="338"/>
      <c r="E26" s="216">
        <v>148</v>
      </c>
      <c r="F26" s="216">
        <v>15</v>
      </c>
      <c r="G26" s="217">
        <f>F26*100/E26</f>
        <v>10.135135135135135</v>
      </c>
      <c r="H26" s="216">
        <v>133</v>
      </c>
      <c r="I26" s="217">
        <f>H26*100/E26</f>
        <v>89.86486486486487</v>
      </c>
      <c r="J26" s="213"/>
      <c r="K26" s="213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212" customFormat="1" ht="20.25">
      <c r="A27" s="211"/>
      <c r="B27" s="339" t="s">
        <v>96</v>
      </c>
      <c r="C27" s="339"/>
      <c r="D27" s="339"/>
      <c r="E27" s="218">
        <f>SUM(E24:E26)</f>
        <v>353844</v>
      </c>
      <c r="F27" s="218">
        <f>SUM(F24:F26)</f>
        <v>3747</v>
      </c>
      <c r="G27" s="219">
        <f>F27*100/E27</f>
        <v>1.0589412283379116</v>
      </c>
      <c r="H27" s="218">
        <f>SUM(H24:H26)</f>
        <v>350097</v>
      </c>
      <c r="I27" s="219">
        <f>H27*100/E27</f>
        <v>98.94105877166209</v>
      </c>
      <c r="J27" s="213"/>
      <c r="K27" s="213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212" customFormat="1" ht="20.25">
      <c r="A28" s="211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212" customFormat="1" ht="24" customHeight="1">
      <c r="A29" s="211"/>
      <c r="B29" s="336" t="s">
        <v>97</v>
      </c>
      <c r="C29" s="336"/>
      <c r="D29" s="336"/>
      <c r="E29" s="213"/>
      <c r="F29" s="213"/>
      <c r="G29" s="213"/>
      <c r="H29" s="213"/>
      <c r="I29" s="213"/>
      <c r="J29" s="213"/>
      <c r="K29" s="213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212" customFormat="1" ht="24" customHeight="1">
      <c r="A30" s="211"/>
      <c r="B30" s="340" t="s">
        <v>98</v>
      </c>
      <c r="C30" s="340"/>
      <c r="D30" s="340"/>
      <c r="E30" s="340"/>
      <c r="F30" s="340"/>
      <c r="G30" s="340"/>
      <c r="H30" s="340"/>
      <c r="I30" s="340"/>
      <c r="J30" s="340"/>
      <c r="K30" s="213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212" customFormat="1" ht="11.25" customHeight="1">
      <c r="A31" s="211"/>
      <c r="B31" s="220"/>
      <c r="C31" s="220"/>
      <c r="D31" s="220"/>
      <c r="E31" s="220"/>
      <c r="F31" s="220"/>
      <c r="G31" s="220"/>
      <c r="H31" s="220"/>
      <c r="I31" s="220"/>
      <c r="J31" s="220"/>
      <c r="K31" s="213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212" customFormat="1" ht="24.75" customHeight="1">
      <c r="A32" s="211"/>
      <c r="B32" s="337" t="s">
        <v>99</v>
      </c>
      <c r="C32" s="337"/>
      <c r="D32" s="337"/>
      <c r="E32" s="337" t="s">
        <v>100</v>
      </c>
      <c r="F32" s="337"/>
      <c r="G32" s="214" t="s">
        <v>27</v>
      </c>
      <c r="H32" s="337" t="s">
        <v>101</v>
      </c>
      <c r="I32" s="337"/>
      <c r="J32" s="214" t="s">
        <v>27</v>
      </c>
      <c r="K32" s="214" t="s">
        <v>102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212" customFormat="1" ht="25.5" customHeight="1">
      <c r="A33" s="211"/>
      <c r="B33" s="341">
        <v>1662</v>
      </c>
      <c r="C33" s="341"/>
      <c r="D33" s="341"/>
      <c r="E33" s="342">
        <v>638</v>
      </c>
      <c r="F33" s="342"/>
      <c r="G33" s="217">
        <f>E33*100/B33</f>
        <v>38.38748495788207</v>
      </c>
      <c r="H33" s="342">
        <v>593</v>
      </c>
      <c r="I33" s="342"/>
      <c r="J33" s="217">
        <f>H33*100/B33</f>
        <v>35.67990373044525</v>
      </c>
      <c r="K33" s="221">
        <v>431</v>
      </c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212" customFormat="1" ht="20.25">
      <c r="A34" s="211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212" customFormat="1" ht="21.75" customHeight="1">
      <c r="A35" s="211"/>
      <c r="B35" s="336" t="s">
        <v>157</v>
      </c>
      <c r="C35" s="336"/>
      <c r="D35" s="336"/>
      <c r="E35" s="336"/>
      <c r="F35" s="336"/>
      <c r="G35" s="336"/>
      <c r="H35" s="336"/>
      <c r="I35" s="336"/>
      <c r="J35" s="336"/>
      <c r="K35" s="336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212" customFormat="1" ht="20.25">
      <c r="A36" s="211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212" customFormat="1" ht="20.25">
      <c r="A37" s="211"/>
      <c r="B37" s="337" t="s">
        <v>89</v>
      </c>
      <c r="C37" s="337"/>
      <c r="D37" s="337"/>
      <c r="E37" s="214" t="s">
        <v>90</v>
      </c>
      <c r="F37" s="214" t="s">
        <v>91</v>
      </c>
      <c r="G37" s="214" t="s">
        <v>27</v>
      </c>
      <c r="H37" s="214" t="s">
        <v>92</v>
      </c>
      <c r="I37" s="214" t="s">
        <v>27</v>
      </c>
      <c r="J37" s="213"/>
      <c r="K37" s="213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212" customFormat="1" ht="24" customHeight="1">
      <c r="A38" s="211"/>
      <c r="B38" s="338" t="s">
        <v>93</v>
      </c>
      <c r="C38" s="338"/>
      <c r="D38" s="338"/>
      <c r="E38" s="221"/>
      <c r="F38" s="221"/>
      <c r="G38" s="215" t="e">
        <f>F38*100/E38</f>
        <v>#DIV/0!</v>
      </c>
      <c r="H38" s="221"/>
      <c r="I38" s="215" t="e">
        <f>H38*100/E38</f>
        <v>#DIV/0!</v>
      </c>
      <c r="J38" s="213"/>
      <c r="K38" s="213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212" customFormat="1" ht="24" customHeight="1">
      <c r="A39" s="211"/>
      <c r="B39" s="338" t="s">
        <v>94</v>
      </c>
      <c r="C39" s="338"/>
      <c r="D39" s="338"/>
      <c r="E39" s="221"/>
      <c r="F39" s="221"/>
      <c r="G39" s="215" t="e">
        <f>F39*100/E39</f>
        <v>#DIV/0!</v>
      </c>
      <c r="H39" s="221"/>
      <c r="I39" s="215" t="e">
        <f>H39*100/E39</f>
        <v>#DIV/0!</v>
      </c>
      <c r="J39" s="213"/>
      <c r="K39" s="213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212" customFormat="1" ht="24" customHeight="1">
      <c r="A40" s="211"/>
      <c r="B40" s="338" t="s">
        <v>95</v>
      </c>
      <c r="C40" s="338"/>
      <c r="D40" s="338"/>
      <c r="E40" s="221"/>
      <c r="F40" s="221"/>
      <c r="G40" s="215" t="e">
        <f>F40*100/E40</f>
        <v>#DIV/0!</v>
      </c>
      <c r="H40" s="221"/>
      <c r="I40" s="215" t="e">
        <f>H40*100/E40</f>
        <v>#DIV/0!</v>
      </c>
      <c r="J40" s="213"/>
      <c r="K40" s="213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212" customFormat="1" ht="20.25">
      <c r="A41" s="211"/>
      <c r="B41" s="339" t="s">
        <v>96</v>
      </c>
      <c r="C41" s="339"/>
      <c r="D41" s="339"/>
      <c r="E41" s="214">
        <f>SUM(E38:E40)</f>
        <v>0</v>
      </c>
      <c r="F41" s="214">
        <f>SUM(F38:F40)</f>
        <v>0</v>
      </c>
      <c r="G41" s="214" t="e">
        <f>F41*100/E41</f>
        <v>#DIV/0!</v>
      </c>
      <c r="H41" s="214">
        <f>SUM(H38:H40)</f>
        <v>0</v>
      </c>
      <c r="I41" s="214" t="e">
        <f>H41*100/E41</f>
        <v>#DIV/0!</v>
      </c>
      <c r="J41" s="213"/>
      <c r="K41" s="213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212" customFormat="1" ht="20.25">
      <c r="A42" s="211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2:4" s="7" customFormat="1" ht="24" customHeight="1">
      <c r="B43" s="332" t="s">
        <v>31</v>
      </c>
      <c r="C43" s="332"/>
      <c r="D43" s="332"/>
    </row>
    <row r="44" spans="2:11" s="7" customFormat="1" ht="24" customHeight="1">
      <c r="B44" s="333"/>
      <c r="C44" s="333"/>
      <c r="D44" s="333"/>
      <c r="E44" s="333"/>
      <c r="F44" s="333"/>
      <c r="G44" s="333"/>
      <c r="H44" s="333"/>
      <c r="I44" s="333"/>
      <c r="J44" s="333"/>
      <c r="K44" s="333"/>
    </row>
    <row r="45" spans="2:11" s="7" customFormat="1" ht="24" customHeight="1">
      <c r="B45" s="333"/>
      <c r="C45" s="333"/>
      <c r="D45" s="333"/>
      <c r="E45" s="333"/>
      <c r="F45" s="333"/>
      <c r="G45" s="333"/>
      <c r="H45" s="333"/>
      <c r="I45" s="333"/>
      <c r="J45" s="333"/>
      <c r="K45" s="333"/>
    </row>
    <row r="46" spans="2:11" s="7" customFormat="1" ht="24" customHeight="1">
      <c r="B46" s="332" t="s">
        <v>103</v>
      </c>
      <c r="C46" s="332"/>
      <c r="D46" s="332"/>
      <c r="E46" s="332"/>
      <c r="F46" s="332"/>
      <c r="G46" s="332"/>
      <c r="H46" s="332"/>
      <c r="I46" s="332"/>
      <c r="J46" s="332"/>
      <c r="K46" s="332"/>
    </row>
    <row r="47" spans="2:11" s="7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50" t="s">
        <v>18</v>
      </c>
      <c r="C48" s="50"/>
      <c r="D48" s="50"/>
      <c r="E48" s="50"/>
      <c r="F48" s="50"/>
      <c r="G48" s="50"/>
      <c r="H48" s="50"/>
      <c r="I48" s="50"/>
      <c r="J48" s="50"/>
      <c r="K48" s="50"/>
    </row>
    <row r="49" spans="2:11" ht="24" customHeight="1">
      <c r="B49" s="334"/>
      <c r="C49" s="334"/>
      <c r="D49" s="334"/>
      <c r="E49" s="334"/>
      <c r="F49" s="334"/>
      <c r="G49" s="334"/>
      <c r="H49" s="334"/>
      <c r="I49" s="334"/>
      <c r="J49" s="334"/>
      <c r="K49" s="334"/>
    </row>
    <row r="50" spans="2:11" ht="24" customHeight="1">
      <c r="B50" s="334"/>
      <c r="C50" s="334"/>
      <c r="D50" s="334"/>
      <c r="E50" s="334"/>
      <c r="F50" s="334"/>
      <c r="G50" s="334"/>
      <c r="H50" s="334"/>
      <c r="I50" s="334"/>
      <c r="J50" s="334"/>
      <c r="K50" s="334"/>
    </row>
    <row r="51" spans="2:10" ht="24" customHeight="1">
      <c r="B51" s="332" t="s">
        <v>103</v>
      </c>
      <c r="C51" s="332"/>
      <c r="D51" s="332"/>
      <c r="E51" s="332"/>
      <c r="F51" s="332"/>
      <c r="G51" s="332"/>
      <c r="H51" s="332"/>
      <c r="I51" s="332"/>
      <c r="J51" s="332"/>
    </row>
    <row r="54" spans="2:11" ht="24.75" customHeight="1" hidden="1">
      <c r="B54" s="335" t="s">
        <v>104</v>
      </c>
      <c r="C54" s="335"/>
      <c r="D54" s="335"/>
      <c r="E54" s="335"/>
      <c r="F54" s="335"/>
      <c r="G54" s="335"/>
      <c r="H54" s="335"/>
      <c r="I54" s="335"/>
      <c r="J54" s="335"/>
      <c r="K54" s="335"/>
    </row>
    <row r="55" spans="2:11" ht="24.75" customHeight="1" hidden="1">
      <c r="B55" s="317" t="s">
        <v>14</v>
      </c>
      <c r="C55" s="319" t="s">
        <v>105</v>
      </c>
      <c r="D55" s="320"/>
      <c r="E55" s="320"/>
      <c r="F55" s="321"/>
      <c r="G55" s="325" t="s">
        <v>106</v>
      </c>
      <c r="H55" s="327" t="s">
        <v>107</v>
      </c>
      <c r="I55" s="327" t="s">
        <v>108</v>
      </c>
      <c r="J55" s="330" t="s">
        <v>109</v>
      </c>
      <c r="K55" s="301" t="s">
        <v>27</v>
      </c>
    </row>
    <row r="56" spans="2:11" ht="20.25" hidden="1">
      <c r="B56" s="318"/>
      <c r="C56" s="322"/>
      <c r="D56" s="323"/>
      <c r="E56" s="323"/>
      <c r="F56" s="324"/>
      <c r="G56" s="326"/>
      <c r="H56" s="328"/>
      <c r="I56" s="329"/>
      <c r="J56" s="331"/>
      <c r="K56" s="302"/>
    </row>
    <row r="57" spans="2:11" ht="27" customHeight="1" hidden="1">
      <c r="B57" s="279">
        <v>1</v>
      </c>
      <c r="C57" s="303" t="s">
        <v>110</v>
      </c>
      <c r="D57" s="304"/>
      <c r="E57" s="304"/>
      <c r="F57" s="305"/>
      <c r="G57" s="182"/>
      <c r="H57" s="183"/>
      <c r="I57" s="184"/>
      <c r="J57" s="185"/>
      <c r="K57" s="186"/>
    </row>
    <row r="58" spans="2:11" s="161" customFormat="1" ht="28.5" customHeight="1" hidden="1">
      <c r="B58" s="287"/>
      <c r="C58" s="306" t="s">
        <v>111</v>
      </c>
      <c r="D58" s="306"/>
      <c r="E58" s="306"/>
      <c r="F58" s="306"/>
      <c r="G58" s="307"/>
      <c r="H58" s="309"/>
      <c r="I58" s="311"/>
      <c r="J58" s="313"/>
      <c r="K58" s="315"/>
    </row>
    <row r="59" spans="2:11" s="161" customFormat="1" ht="28.5" customHeight="1" hidden="1">
      <c r="B59" s="287"/>
      <c r="C59" s="306" t="s">
        <v>112</v>
      </c>
      <c r="D59" s="306"/>
      <c r="E59" s="306"/>
      <c r="F59" s="306"/>
      <c r="G59" s="308"/>
      <c r="H59" s="310"/>
      <c r="I59" s="312"/>
      <c r="J59" s="314"/>
      <c r="K59" s="316"/>
    </row>
    <row r="60" spans="2:11" s="161" customFormat="1" ht="28.5" customHeight="1" hidden="1">
      <c r="B60" s="287"/>
      <c r="C60" s="300" t="s">
        <v>113</v>
      </c>
      <c r="D60" s="300"/>
      <c r="E60" s="300"/>
      <c r="F60" s="300"/>
      <c r="G60" s="187"/>
      <c r="H60" s="188"/>
      <c r="I60" s="189"/>
      <c r="J60" s="190"/>
      <c r="K60" s="191"/>
    </row>
    <row r="61" spans="2:11" s="161" customFormat="1" ht="43.5" customHeight="1" hidden="1">
      <c r="B61" s="287"/>
      <c r="C61" s="291" t="s">
        <v>114</v>
      </c>
      <c r="D61" s="291"/>
      <c r="E61" s="291"/>
      <c r="F61" s="291"/>
      <c r="G61" s="187"/>
      <c r="H61" s="188"/>
      <c r="I61" s="189"/>
      <c r="J61" s="190"/>
      <c r="K61" s="191"/>
    </row>
    <row r="62" spans="2:11" s="161" customFormat="1" ht="28.5" customHeight="1" hidden="1">
      <c r="B62" s="287"/>
      <c r="C62" s="291" t="s">
        <v>115</v>
      </c>
      <c r="D62" s="291"/>
      <c r="E62" s="291"/>
      <c r="F62" s="291"/>
      <c r="G62" s="187"/>
      <c r="H62" s="188"/>
      <c r="I62" s="189"/>
      <c r="J62" s="190"/>
      <c r="K62" s="191"/>
    </row>
    <row r="63" spans="2:11" s="161" customFormat="1" ht="28.5" customHeight="1" hidden="1">
      <c r="B63" s="287"/>
      <c r="C63" s="291" t="s">
        <v>116</v>
      </c>
      <c r="D63" s="291"/>
      <c r="E63" s="291"/>
      <c r="F63" s="291"/>
      <c r="G63" s="187"/>
      <c r="H63" s="188"/>
      <c r="I63" s="189"/>
      <c r="J63" s="190"/>
      <c r="K63" s="191"/>
    </row>
    <row r="64" spans="2:11" s="161" customFormat="1" ht="28.5" customHeight="1" hidden="1">
      <c r="B64" s="287"/>
      <c r="C64" s="291" t="s">
        <v>117</v>
      </c>
      <c r="D64" s="291"/>
      <c r="E64" s="291"/>
      <c r="F64" s="291"/>
      <c r="G64" s="187"/>
      <c r="H64" s="188"/>
      <c r="I64" s="189"/>
      <c r="J64" s="190"/>
      <c r="K64" s="191"/>
    </row>
    <row r="65" spans="2:11" s="161" customFormat="1" ht="28.5" customHeight="1" hidden="1">
      <c r="B65" s="287"/>
      <c r="C65" s="291" t="s">
        <v>118</v>
      </c>
      <c r="D65" s="291"/>
      <c r="E65" s="291"/>
      <c r="F65" s="291"/>
      <c r="G65" s="187"/>
      <c r="H65" s="188"/>
      <c r="I65" s="189"/>
      <c r="J65" s="190"/>
      <c r="K65" s="191"/>
    </row>
    <row r="66" spans="2:11" s="161" customFormat="1" ht="28.5" customHeight="1" hidden="1">
      <c r="B66" s="287"/>
      <c r="C66" s="291" t="s">
        <v>119</v>
      </c>
      <c r="D66" s="291"/>
      <c r="E66" s="291"/>
      <c r="F66" s="291"/>
      <c r="G66" s="187"/>
      <c r="H66" s="188"/>
      <c r="I66" s="189"/>
      <c r="J66" s="190"/>
      <c r="K66" s="191"/>
    </row>
    <row r="67" spans="2:11" s="197" customFormat="1" ht="70.5" customHeight="1" hidden="1">
      <c r="B67" s="287"/>
      <c r="C67" s="292" t="s">
        <v>120</v>
      </c>
      <c r="D67" s="292"/>
      <c r="E67" s="292"/>
      <c r="F67" s="292"/>
      <c r="G67" s="192"/>
      <c r="H67" s="193"/>
      <c r="I67" s="194"/>
      <c r="J67" s="195"/>
      <c r="K67" s="196"/>
    </row>
    <row r="68" spans="2:11" s="197" customFormat="1" ht="46.5" customHeight="1" hidden="1">
      <c r="B68" s="287"/>
      <c r="C68" s="292" t="s">
        <v>121</v>
      </c>
      <c r="D68" s="292"/>
      <c r="E68" s="292"/>
      <c r="F68" s="292"/>
      <c r="G68" s="192"/>
      <c r="H68" s="193"/>
      <c r="I68" s="194"/>
      <c r="J68" s="195"/>
      <c r="K68" s="196"/>
    </row>
    <row r="69" spans="2:11" s="161" customFormat="1" ht="30" customHeight="1" hidden="1">
      <c r="B69" s="280"/>
      <c r="C69" s="291" t="s">
        <v>122</v>
      </c>
      <c r="D69" s="291"/>
      <c r="E69" s="291"/>
      <c r="F69" s="291"/>
      <c r="G69" s="187"/>
      <c r="H69" s="188"/>
      <c r="I69" s="189"/>
      <c r="J69" s="190"/>
      <c r="K69" s="191"/>
    </row>
    <row r="70" spans="2:11" ht="27" customHeight="1" hidden="1">
      <c r="B70" s="293">
        <v>2</v>
      </c>
      <c r="C70" s="296" t="s">
        <v>123</v>
      </c>
      <c r="D70" s="297"/>
      <c r="E70" s="297"/>
      <c r="F70" s="298"/>
      <c r="G70" s="182"/>
      <c r="H70" s="183"/>
      <c r="I70" s="184"/>
      <c r="J70" s="185"/>
      <c r="K70" s="186"/>
    </row>
    <row r="71" spans="2:11" ht="30.75" customHeight="1" hidden="1">
      <c r="B71" s="294"/>
      <c r="C71" s="291" t="s">
        <v>124</v>
      </c>
      <c r="D71" s="291"/>
      <c r="E71" s="291"/>
      <c r="F71" s="291"/>
      <c r="G71" s="182"/>
      <c r="H71" s="183"/>
      <c r="I71" s="184"/>
      <c r="J71" s="185"/>
      <c r="K71" s="186"/>
    </row>
    <row r="72" spans="2:11" ht="30.75" customHeight="1" hidden="1">
      <c r="B72" s="294"/>
      <c r="C72" s="291" t="s">
        <v>125</v>
      </c>
      <c r="D72" s="291"/>
      <c r="E72" s="291"/>
      <c r="F72" s="291"/>
      <c r="G72" s="182"/>
      <c r="H72" s="183"/>
      <c r="I72" s="184"/>
      <c r="J72" s="185"/>
      <c r="K72" s="186"/>
    </row>
    <row r="73" spans="2:11" ht="30.75" customHeight="1" hidden="1">
      <c r="B73" s="295"/>
      <c r="C73" s="299" t="s">
        <v>126</v>
      </c>
      <c r="D73" s="299"/>
      <c r="E73" s="299"/>
      <c r="F73" s="299"/>
      <c r="G73" s="182"/>
      <c r="H73" s="183"/>
      <c r="I73" s="184"/>
      <c r="J73" s="185"/>
      <c r="K73" s="186"/>
    </row>
    <row r="74" spans="2:11" ht="27" customHeight="1" hidden="1">
      <c r="B74" s="279">
        <v>3</v>
      </c>
      <c r="C74" s="281" t="s">
        <v>127</v>
      </c>
      <c r="D74" s="282"/>
      <c r="E74" s="282"/>
      <c r="F74" s="283"/>
      <c r="G74" s="182"/>
      <c r="H74" s="183"/>
      <c r="I74" s="184"/>
      <c r="J74" s="185"/>
      <c r="K74" s="186"/>
    </row>
    <row r="75" spans="2:11" s="203" customFormat="1" ht="95.25" customHeight="1" hidden="1">
      <c r="B75" s="280"/>
      <c r="C75" s="284" t="s">
        <v>128</v>
      </c>
      <c r="D75" s="285"/>
      <c r="E75" s="285"/>
      <c r="F75" s="286"/>
      <c r="G75" s="198"/>
      <c r="H75" s="199"/>
      <c r="I75" s="200"/>
      <c r="J75" s="201"/>
      <c r="K75" s="202"/>
    </row>
    <row r="76" spans="2:11" ht="27" customHeight="1" hidden="1">
      <c r="B76" s="279">
        <v>4</v>
      </c>
      <c r="C76" s="288" t="s">
        <v>129</v>
      </c>
      <c r="D76" s="289"/>
      <c r="E76" s="289"/>
      <c r="F76" s="290"/>
      <c r="G76" s="182"/>
      <c r="H76" s="183"/>
      <c r="I76" s="184"/>
      <c r="J76" s="185"/>
      <c r="K76" s="186"/>
    </row>
    <row r="77" spans="2:11" ht="30.75" customHeight="1" hidden="1">
      <c r="B77" s="287"/>
      <c r="C77" s="273" t="s">
        <v>130</v>
      </c>
      <c r="D77" s="274"/>
      <c r="E77" s="274"/>
      <c r="F77" s="275"/>
      <c r="G77" s="182"/>
      <c r="H77" s="183"/>
      <c r="I77" s="184"/>
      <c r="J77" s="185"/>
      <c r="K77" s="186"/>
    </row>
    <row r="78" spans="2:11" ht="30.75" customHeight="1" hidden="1">
      <c r="B78" s="287"/>
      <c r="C78" s="273" t="s">
        <v>131</v>
      </c>
      <c r="D78" s="274"/>
      <c r="E78" s="274"/>
      <c r="F78" s="275"/>
      <c r="G78" s="182"/>
      <c r="H78" s="183"/>
      <c r="I78" s="184"/>
      <c r="J78" s="185"/>
      <c r="K78" s="186"/>
    </row>
    <row r="79" spans="2:11" ht="30.75" customHeight="1" hidden="1">
      <c r="B79" s="287"/>
      <c r="C79" s="273" t="s">
        <v>132</v>
      </c>
      <c r="D79" s="274"/>
      <c r="E79" s="274"/>
      <c r="F79" s="275"/>
      <c r="G79" s="182"/>
      <c r="H79" s="183"/>
      <c r="I79" s="184"/>
      <c r="J79" s="185"/>
      <c r="K79" s="186"/>
    </row>
    <row r="80" spans="2:11" ht="30.75" customHeight="1" hidden="1">
      <c r="B80" s="287"/>
      <c r="C80" s="273" t="s">
        <v>133</v>
      </c>
      <c r="D80" s="274"/>
      <c r="E80" s="274"/>
      <c r="F80" s="275"/>
      <c r="G80" s="182"/>
      <c r="H80" s="183"/>
      <c r="I80" s="184"/>
      <c r="J80" s="185"/>
      <c r="K80" s="186"/>
    </row>
    <row r="81" spans="2:11" ht="30.75" customHeight="1" hidden="1">
      <c r="B81" s="287"/>
      <c r="C81" s="273" t="s">
        <v>134</v>
      </c>
      <c r="D81" s="274"/>
      <c r="E81" s="274"/>
      <c r="F81" s="275"/>
      <c r="G81" s="182"/>
      <c r="H81" s="183"/>
      <c r="I81" s="184"/>
      <c r="J81" s="185"/>
      <c r="K81" s="186"/>
    </row>
    <row r="82" spans="2:11" ht="30.75" customHeight="1" hidden="1">
      <c r="B82" s="280"/>
      <c r="C82" s="273" t="s">
        <v>135</v>
      </c>
      <c r="D82" s="274"/>
      <c r="E82" s="274"/>
      <c r="F82" s="275"/>
      <c r="G82" s="204"/>
      <c r="H82" s="183"/>
      <c r="I82" s="205"/>
      <c r="J82" s="206"/>
      <c r="K82" s="207"/>
    </row>
    <row r="83" spans="3:11" ht="27" customHeight="1" hidden="1">
      <c r="C83" s="276" t="s">
        <v>136</v>
      </c>
      <c r="D83" s="277"/>
      <c r="E83" s="277"/>
      <c r="F83" s="278"/>
      <c r="G83" s="208">
        <f>SUM(G57:G82)</f>
        <v>0</v>
      </c>
      <c r="H83" s="208">
        <f>SUM(H57:H82)</f>
        <v>0</v>
      </c>
      <c r="I83" s="209" t="e">
        <f>H83*100/G83</f>
        <v>#DIV/0!</v>
      </c>
      <c r="J83" s="208">
        <f>SUM(J57:J82)</f>
        <v>0</v>
      </c>
      <c r="K83" s="209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B7" sqref="B7"/>
    </sheetView>
  </sheetViews>
  <sheetFormatPr defaultColWidth="7.00390625" defaultRowHeight="15"/>
  <cols>
    <col min="1" max="1" width="8.00390625" style="10" customWidth="1"/>
    <col min="2" max="2" width="9.140625" style="10" customWidth="1"/>
    <col min="3" max="3" width="3.57421875" style="10" customWidth="1"/>
    <col min="4" max="4" width="14.28125" style="10" customWidth="1"/>
    <col min="5" max="5" width="14.7109375" style="10" customWidth="1"/>
    <col min="6" max="6" width="10.57421875" style="10" customWidth="1"/>
    <col min="7" max="11" width="13.421875" style="10" customWidth="1"/>
    <col min="12" max="12" width="14.57421875" style="10" customWidth="1"/>
    <col min="13" max="13" width="11.57421875" style="10" customWidth="1"/>
    <col min="14" max="14" width="13.140625" style="10" customWidth="1"/>
    <col min="15" max="16384" width="7.00390625" style="10" customWidth="1"/>
  </cols>
  <sheetData>
    <row r="1" spans="1:14" s="3" customFormat="1" ht="32.25" customHeight="1">
      <c r="A1" s="35" t="s">
        <v>139</v>
      </c>
      <c r="B1" s="80">
        <v>3.8</v>
      </c>
      <c r="C1" s="36" t="s">
        <v>0</v>
      </c>
      <c r="D1" s="407" t="s">
        <v>140</v>
      </c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4" s="3" customFormat="1" ht="27.75" customHeight="1">
      <c r="A2" s="349" t="s">
        <v>1</v>
      </c>
      <c r="B2" s="350"/>
      <c r="C2" s="36" t="s">
        <v>0</v>
      </c>
      <c r="D2" s="37">
        <v>3</v>
      </c>
    </row>
    <row r="3" spans="1:5" s="3" customFormat="1" ht="27.75" customHeight="1">
      <c r="A3" s="349" t="s">
        <v>2</v>
      </c>
      <c r="B3" s="350"/>
      <c r="C3" s="38" t="s">
        <v>0</v>
      </c>
      <c r="D3" s="42" t="e">
        <f>IF(E5=1,"N/A",N14)</f>
        <v>#DIV/0!</v>
      </c>
      <c r="E3" s="40"/>
    </row>
    <row r="4" spans="1:5" s="3" customFormat="1" ht="27.75" customHeight="1">
      <c r="A4" s="349" t="s">
        <v>3</v>
      </c>
      <c r="B4" s="350"/>
      <c r="C4" s="38" t="s">
        <v>0</v>
      </c>
      <c r="D4" s="41" t="e">
        <f>IF(D5="N/A","N/A",IF(D5&gt;=4.5,"ดีมาก",IF(D5&gt;=3.5,"ดี",IF(D5&gt;=2.5,"ปานกลาง",IF(D5&gt;=1.5,"ต่ำ","ต่ำมาก")))))</f>
        <v>#DIV/0!</v>
      </c>
      <c r="E4" s="40"/>
    </row>
    <row r="5" spans="1:6" s="3" customFormat="1" ht="27.75" customHeight="1">
      <c r="A5" s="349" t="s">
        <v>4</v>
      </c>
      <c r="B5" s="350"/>
      <c r="C5" s="38" t="s">
        <v>0</v>
      </c>
      <c r="D5" s="42" t="e">
        <f>IF(E5=1,1,IF(COUNTBLANK(N9:N13)=6,0,N14))</f>
        <v>#DIV/0!</v>
      </c>
      <c r="E5" s="43"/>
      <c r="F5" s="6" t="s">
        <v>5</v>
      </c>
    </row>
    <row r="6" spans="6:7" s="3" customFormat="1" ht="15" customHeight="1">
      <c r="F6" s="59"/>
      <c r="G6" s="60"/>
    </row>
    <row r="7" spans="6:13" s="3" customFormat="1" ht="25.5" customHeight="1">
      <c r="F7" s="60"/>
      <c r="G7" s="390" t="s">
        <v>6</v>
      </c>
      <c r="H7" s="391"/>
      <c r="I7" s="391"/>
      <c r="J7" s="391"/>
      <c r="K7" s="392"/>
      <c r="M7" s="5"/>
    </row>
    <row r="8" spans="2:14" s="3" customFormat="1" ht="25.5" customHeight="1">
      <c r="B8" s="83" t="s">
        <v>14</v>
      </c>
      <c r="C8" s="390" t="s">
        <v>17</v>
      </c>
      <c r="D8" s="391"/>
      <c r="E8" s="392"/>
      <c r="F8" s="160" t="s">
        <v>15</v>
      </c>
      <c r="G8" s="84" t="s">
        <v>9</v>
      </c>
      <c r="H8" s="84" t="s">
        <v>10</v>
      </c>
      <c r="I8" s="84" t="s">
        <v>11</v>
      </c>
      <c r="J8" s="84" t="s">
        <v>12</v>
      </c>
      <c r="K8" s="84" t="s">
        <v>13</v>
      </c>
      <c r="L8" s="85" t="s">
        <v>32</v>
      </c>
      <c r="M8" s="393" t="s">
        <v>16</v>
      </c>
      <c r="N8" s="394"/>
    </row>
    <row r="9" spans="2:15" s="3" customFormat="1" ht="27.75" customHeight="1">
      <c r="B9" s="395">
        <v>1</v>
      </c>
      <c r="C9" s="398" t="s">
        <v>46</v>
      </c>
      <c r="D9" s="399"/>
      <c r="E9" s="400"/>
      <c r="F9" s="104" t="s">
        <v>69</v>
      </c>
      <c r="G9" s="105"/>
      <c r="H9" s="105"/>
      <c r="I9" s="106"/>
      <c r="J9" s="106"/>
      <c r="K9" s="106"/>
      <c r="L9" s="107" t="e">
        <f>J28</f>
        <v>#DIV/0!</v>
      </c>
      <c r="M9" s="108"/>
      <c r="N9" s="109" t="e">
        <f>SUM(N10:N11)</f>
        <v>#DIV/0!</v>
      </c>
      <c r="O9" s="72"/>
    </row>
    <row r="10" spans="2:15" s="3" customFormat="1" ht="27.75" customHeight="1">
      <c r="B10" s="396"/>
      <c r="C10" s="401" t="s">
        <v>70</v>
      </c>
      <c r="D10" s="402"/>
      <c r="E10" s="403"/>
      <c r="F10" s="110">
        <v>20</v>
      </c>
      <c r="G10" s="111">
        <v>50</v>
      </c>
      <c r="H10" s="111">
        <v>60</v>
      </c>
      <c r="I10" s="112">
        <v>70</v>
      </c>
      <c r="J10" s="112">
        <v>80</v>
      </c>
      <c r="K10" s="112">
        <v>90</v>
      </c>
      <c r="L10" s="113" t="e">
        <f>H24</f>
        <v>#DIV/0!</v>
      </c>
      <c r="M10" s="114" t="e">
        <f>6-IF(J10&gt;=K10,IF(L10&lt;=K10,1,IF(L10&lt;=J10,1+(L10-K10)/(J10-K10),IF(L10&lt;=I10,2+(L10-J10)/(I10-J10),IF(L10&lt;=H10,3+(L10-I10)/(H10-I10),IF(L10&lt;=G10,4+(L10-H10)/(G10-H10),5))))),IF(L10&gt;=K10,1,IF(L10&gt;=J10,1+(K10-L10)/(K10-J10),IF(L10&gt;=I10,2+(J10-L10)/(J10-I10),IF(L10&gt;=H10,3+(I10-L10)/(I10-H10),IF(L10&gt;=G10,4+(H10-L10)/(H10-G10),5))))))</f>
        <v>#DIV/0!</v>
      </c>
      <c r="N10" s="115" t="e">
        <f>+M10*F10/100</f>
        <v>#DIV/0!</v>
      </c>
      <c r="O10" s="72"/>
    </row>
    <row r="11" spans="2:15" s="3" customFormat="1" ht="27.75" customHeight="1">
      <c r="B11" s="397"/>
      <c r="C11" s="404" t="s">
        <v>59</v>
      </c>
      <c r="D11" s="405"/>
      <c r="E11" s="406"/>
      <c r="F11" s="116">
        <v>30</v>
      </c>
      <c r="G11" s="117">
        <v>50</v>
      </c>
      <c r="H11" s="117">
        <v>60</v>
      </c>
      <c r="I11" s="118">
        <v>70</v>
      </c>
      <c r="J11" s="118">
        <v>80</v>
      </c>
      <c r="K11" s="118">
        <v>90</v>
      </c>
      <c r="L11" s="119" t="e">
        <f>N24</f>
        <v>#DIV/0!</v>
      </c>
      <c r="M11" s="120" t="e">
        <f>6-IF(J11&gt;=K11,IF(L11&lt;=K11,1,IF(L11&lt;=J11,1+(L11-K11)/(J11-K11),IF(L11&lt;=I11,2+(L11-J11)/(I11-J11),IF(L11&lt;=H11,3+(L11-I11)/(H11-I11),IF(L11&lt;=G11,4+(L11-H11)/(G11-H11),5))))),IF(L11&gt;=K11,1,IF(L11&gt;=J11,1+(K11-L11)/(K11-J11),IF(L11&gt;=I11,2+(J11-L11)/(J11-I11),IF(L11&gt;=H11,3+(I11-L11)/(I11-H11),IF(L11&gt;=G11,4+(H11-L11)/(H11-G11),5))))))</f>
        <v>#DIV/0!</v>
      </c>
      <c r="N11" s="121" t="e">
        <f>+M11*F11/100</f>
        <v>#DIV/0!</v>
      </c>
      <c r="O11" s="72"/>
    </row>
    <row r="12" spans="2:15" s="3" customFormat="1" ht="27.75" customHeight="1">
      <c r="B12" s="87">
        <v>2</v>
      </c>
      <c r="C12" s="385" t="s">
        <v>47</v>
      </c>
      <c r="D12" s="386"/>
      <c r="E12" s="387"/>
      <c r="F12" s="65">
        <v>30</v>
      </c>
      <c r="G12" s="66">
        <v>60</v>
      </c>
      <c r="H12" s="66">
        <v>70</v>
      </c>
      <c r="I12" s="56">
        <v>80</v>
      </c>
      <c r="J12" s="56">
        <v>90</v>
      </c>
      <c r="K12" s="56">
        <v>100</v>
      </c>
      <c r="L12" s="86" t="e">
        <f>I36</f>
        <v>#DIV/0!</v>
      </c>
      <c r="M12" s="77" t="e">
        <f>6-IF(J12&gt;=K12,IF(L12&lt;=K12,1,IF(L12&lt;=J12,1+(L12-K12)/(J12-K12),IF(L12&lt;=I12,2+(L12-J12)/(I12-J12),IF(L12&lt;=H12,3+(L12-I12)/(H12-I12),IF(L12&lt;=G12,4+(L12-H12)/(G12-H12),5))))),IF(L12&gt;=K12,1,IF(L12&gt;=J12,1+(K12-L12)/(K12-J12),IF(L12&gt;=I12,2+(J12-L12)/(J12-I12),IF(L12&gt;=H12,3+(I12-L12)/(I12-H12),IF(L12&gt;=G12,4+(H12-L12)/(H12-G12),5))))))</f>
        <v>#DIV/0!</v>
      </c>
      <c r="N12" s="78" t="e">
        <f>+M12*F12/100</f>
        <v>#DIV/0!</v>
      </c>
      <c r="O12" s="72"/>
    </row>
    <row r="13" spans="2:15" s="3" customFormat="1" ht="27.75" customHeight="1">
      <c r="B13" s="64">
        <v>3</v>
      </c>
      <c r="C13" s="385" t="s">
        <v>48</v>
      </c>
      <c r="D13" s="386"/>
      <c r="E13" s="387"/>
      <c r="F13" s="65">
        <v>20</v>
      </c>
      <c r="G13" s="66">
        <v>60</v>
      </c>
      <c r="H13" s="66">
        <v>70</v>
      </c>
      <c r="I13" s="56">
        <v>80</v>
      </c>
      <c r="J13" s="56">
        <v>90</v>
      </c>
      <c r="K13" s="56">
        <v>100</v>
      </c>
      <c r="L13" s="86" t="e">
        <f>I46</f>
        <v>#DIV/0!</v>
      </c>
      <c r="M13" s="77" t="e">
        <f>6-IF(J13&gt;=K13,IF(L13&lt;=K13,1,IF(L13&lt;=J13,1+(L13-K13)/(J13-K13),IF(L13&lt;=I13,2+(L13-J13)/(I13-J13),IF(L13&lt;=H13,3+(L13-I13)/(H13-I13),IF(L13&lt;=G13,4+(L13-H13)/(G13-H13),5))))),IF(L13&gt;=K13,1,IF(L13&gt;=J13,1+(K13-L13)/(K13-J13),IF(L13&gt;=I13,2+(J13-L13)/(J13-I13),IF(L13&gt;=H13,3+(I13-L13)/(I13-H13),IF(L13&gt;=G13,4+(H13-L13)/(H13-G13),5))))))</f>
        <v>#DIV/0!</v>
      </c>
      <c r="N13" s="78" t="e">
        <f>+M13*F13/100</f>
        <v>#DIV/0!</v>
      </c>
      <c r="O13" s="72"/>
    </row>
    <row r="14" spans="6:14" s="3" customFormat="1" ht="27.75" customHeight="1">
      <c r="F14" s="88">
        <f>SUM(F10:F13)</f>
        <v>100</v>
      </c>
      <c r="G14" s="81"/>
      <c r="H14" s="81"/>
      <c r="I14" s="82"/>
      <c r="J14" s="67"/>
      <c r="K14" s="67"/>
      <c r="L14" s="89"/>
      <c r="M14" s="79"/>
      <c r="N14" s="90" t="e">
        <f>SUM(N10:N13)</f>
        <v>#DIV/0!</v>
      </c>
    </row>
    <row r="15" spans="2:10" s="91" customFormat="1" ht="19.5" customHeight="1">
      <c r="B15" s="54"/>
      <c r="D15" s="92"/>
      <c r="E15" s="92"/>
      <c r="F15" s="92"/>
      <c r="G15" s="92"/>
      <c r="H15" s="92"/>
      <c r="I15" s="93"/>
      <c r="J15" s="94"/>
    </row>
    <row r="16" spans="1:7" s="3" customFormat="1" ht="27" customHeight="1">
      <c r="A16" s="388" t="s">
        <v>49</v>
      </c>
      <c r="B16" s="388"/>
      <c r="C16" s="388"/>
      <c r="D16" s="388"/>
      <c r="E16" s="388"/>
      <c r="F16" s="92"/>
      <c r="G16" s="60"/>
    </row>
    <row r="17" spans="2:10" s="91" customFormat="1" ht="19.5" customHeight="1">
      <c r="B17" s="54"/>
      <c r="D17" s="92"/>
      <c r="E17" s="92"/>
      <c r="F17" s="92"/>
      <c r="G17" s="92"/>
      <c r="H17" s="92"/>
      <c r="I17" s="93"/>
      <c r="J17" s="94"/>
    </row>
    <row r="18" spans="2:14" s="91" customFormat="1" ht="24.75" customHeight="1">
      <c r="B18" s="54"/>
      <c r="D18" s="389" t="s">
        <v>58</v>
      </c>
      <c r="E18" s="389"/>
      <c r="F18" s="389"/>
      <c r="G18" s="389"/>
      <c r="H18" s="389"/>
      <c r="I18" s="93"/>
      <c r="J18" s="389" t="s">
        <v>59</v>
      </c>
      <c r="K18" s="389"/>
      <c r="L18" s="389"/>
      <c r="M18" s="389"/>
      <c r="N18" s="389"/>
    </row>
    <row r="19" spans="4:15" s="44" customFormat="1" ht="35.25" customHeight="1">
      <c r="D19" s="359" t="s">
        <v>60</v>
      </c>
      <c r="E19" s="360"/>
      <c r="F19" s="360"/>
      <c r="G19" s="360"/>
      <c r="H19" s="95"/>
      <c r="I19" s="96" t="s">
        <v>55</v>
      </c>
      <c r="J19" s="380" t="s">
        <v>33</v>
      </c>
      <c r="K19" s="381"/>
      <c r="L19" s="381"/>
      <c r="M19" s="381"/>
      <c r="N19" s="95"/>
      <c r="O19" s="68" t="s">
        <v>55</v>
      </c>
    </row>
    <row r="20" spans="4:15" s="44" customFormat="1" ht="35.25" customHeight="1">
      <c r="D20" s="359" t="s">
        <v>61</v>
      </c>
      <c r="E20" s="360"/>
      <c r="F20" s="360"/>
      <c r="G20" s="360"/>
      <c r="H20" s="97"/>
      <c r="I20" s="96" t="s">
        <v>55</v>
      </c>
      <c r="J20" s="380" t="s">
        <v>34</v>
      </c>
      <c r="K20" s="381"/>
      <c r="L20" s="381"/>
      <c r="M20" s="381"/>
      <c r="N20" s="97"/>
      <c r="O20" s="68" t="s">
        <v>55</v>
      </c>
    </row>
    <row r="21" spans="4:15" s="44" customFormat="1" ht="35.25" customHeight="1">
      <c r="D21" s="359" t="s">
        <v>71</v>
      </c>
      <c r="E21" s="360"/>
      <c r="F21" s="360"/>
      <c r="G21" s="361"/>
      <c r="H21" s="222">
        <f>SUM(H19+H20)</f>
        <v>0</v>
      </c>
      <c r="I21" s="96"/>
      <c r="J21" s="380" t="s">
        <v>72</v>
      </c>
      <c r="K21" s="381"/>
      <c r="L21" s="381"/>
      <c r="M21" s="381"/>
      <c r="N21" s="222">
        <f>SUM(N19+N20)</f>
        <v>0</v>
      </c>
      <c r="O21" s="68"/>
    </row>
    <row r="22" spans="4:15" s="44" customFormat="1" ht="48" customHeight="1">
      <c r="D22" s="382" t="s">
        <v>73</v>
      </c>
      <c r="E22" s="383"/>
      <c r="F22" s="383"/>
      <c r="G22" s="383"/>
      <c r="H22" s="95"/>
      <c r="I22" s="96" t="s">
        <v>55</v>
      </c>
      <c r="J22" s="382" t="s">
        <v>141</v>
      </c>
      <c r="K22" s="383"/>
      <c r="L22" s="383"/>
      <c r="M22" s="384"/>
      <c r="N22" s="95"/>
      <c r="O22" s="68" t="s">
        <v>55</v>
      </c>
    </row>
    <row r="23" spans="4:15" s="44" customFormat="1" ht="48" customHeight="1">
      <c r="D23" s="374" t="s">
        <v>142</v>
      </c>
      <c r="E23" s="375"/>
      <c r="F23" s="375"/>
      <c r="G23" s="375"/>
      <c r="H23" s="95"/>
      <c r="I23" s="96"/>
      <c r="J23" s="374" t="s">
        <v>143</v>
      </c>
      <c r="K23" s="375"/>
      <c r="L23" s="375"/>
      <c r="M23" s="376"/>
      <c r="N23" s="409"/>
      <c r="O23" s="68"/>
    </row>
    <row r="24" spans="4:15" s="44" customFormat="1" ht="48" customHeight="1">
      <c r="D24" s="377" t="s">
        <v>56</v>
      </c>
      <c r="E24" s="378"/>
      <c r="F24" s="378"/>
      <c r="G24" s="379"/>
      <c r="H24" s="76" t="e">
        <f>SUM((H22+H23)*100)/H21</f>
        <v>#DIV/0!</v>
      </c>
      <c r="I24" s="96"/>
      <c r="J24" s="377" t="s">
        <v>57</v>
      </c>
      <c r="K24" s="378"/>
      <c r="L24" s="378"/>
      <c r="M24" s="379"/>
      <c r="N24" s="76" t="e">
        <f>SUM((N22+N23)*100)/N21</f>
        <v>#DIV/0!</v>
      </c>
      <c r="O24" s="68"/>
    </row>
    <row r="25" spans="4:15" s="44" customFormat="1" ht="33" customHeight="1">
      <c r="D25" s="367" t="s">
        <v>19</v>
      </c>
      <c r="E25" s="368"/>
      <c r="F25" s="368"/>
      <c r="G25" s="369"/>
      <c r="H25" s="98">
        <f>H21-H22-H23</f>
        <v>0</v>
      </c>
      <c r="I25" s="96"/>
      <c r="J25" s="370" t="s">
        <v>144</v>
      </c>
      <c r="K25" s="371"/>
      <c r="L25" s="371"/>
      <c r="M25" s="372"/>
      <c r="N25" s="98">
        <f>N21-N22-N23</f>
        <v>0</v>
      </c>
      <c r="O25" s="68"/>
    </row>
    <row r="26" spans="4:14" s="44" customFormat="1" ht="33" customHeight="1">
      <c r="D26" s="367" t="s">
        <v>35</v>
      </c>
      <c r="E26" s="368"/>
      <c r="F26" s="368"/>
      <c r="G26" s="369"/>
      <c r="H26" s="69" t="e">
        <f>H25*100/H21</f>
        <v>#DIV/0!</v>
      </c>
      <c r="J26" s="370" t="s">
        <v>145</v>
      </c>
      <c r="K26" s="371"/>
      <c r="L26" s="371"/>
      <c r="M26" s="372"/>
      <c r="N26" s="69" t="e">
        <f>N25*100/N21</f>
        <v>#DIV/0!</v>
      </c>
    </row>
    <row r="27" spans="4:11" s="44" customFormat="1" ht="19.5" customHeight="1">
      <c r="D27" s="73"/>
      <c r="E27" s="73"/>
      <c r="F27" s="73"/>
      <c r="G27" s="73"/>
      <c r="H27" s="73"/>
      <c r="I27" s="74"/>
      <c r="J27" s="71"/>
      <c r="K27" s="6"/>
    </row>
    <row r="28" spans="4:11" s="44" customFormat="1" ht="54" customHeight="1">
      <c r="D28" s="73"/>
      <c r="E28" s="73"/>
      <c r="F28" s="373" t="s">
        <v>57</v>
      </c>
      <c r="G28" s="373"/>
      <c r="H28" s="373"/>
      <c r="I28" s="373"/>
      <c r="J28" s="103" t="e">
        <f>SUM(H22+N22+H23+N23)*100/(H21+N21)</f>
        <v>#DIV/0!</v>
      </c>
      <c r="K28" s="6"/>
    </row>
    <row r="29" spans="4:11" s="44" customFormat="1" ht="19.5" customHeight="1">
      <c r="D29" s="73"/>
      <c r="E29" s="73"/>
      <c r="F29" s="73"/>
      <c r="G29" s="73"/>
      <c r="H29" s="73"/>
      <c r="I29" s="74"/>
      <c r="J29" s="71"/>
      <c r="K29" s="6"/>
    </row>
    <row r="30" spans="1:7" s="3" customFormat="1" ht="24.75" customHeight="1">
      <c r="A30" s="366" t="s">
        <v>50</v>
      </c>
      <c r="B30" s="366"/>
      <c r="C30" s="366"/>
      <c r="D30" s="366"/>
      <c r="E30" s="366"/>
      <c r="F30" s="73"/>
      <c r="G30" s="60"/>
    </row>
    <row r="31" spans="4:11" s="44" customFormat="1" ht="19.5" customHeight="1">
      <c r="D31" s="70"/>
      <c r="E31" s="70"/>
      <c r="F31" s="70"/>
      <c r="G31" s="70"/>
      <c r="H31" s="70"/>
      <c r="I31" s="75"/>
      <c r="J31" s="71"/>
      <c r="K31" s="6"/>
    </row>
    <row r="32" spans="4:11" s="44" customFormat="1" ht="34.5" customHeight="1">
      <c r="D32" s="358" t="s">
        <v>36</v>
      </c>
      <c r="E32" s="358"/>
      <c r="F32" s="358"/>
      <c r="G32" s="358"/>
      <c r="H32" s="358"/>
      <c r="I32" s="99"/>
      <c r="J32" s="68" t="s">
        <v>8</v>
      </c>
      <c r="K32" s="6"/>
    </row>
    <row r="33" spans="4:11" s="44" customFormat="1" ht="34.5" customHeight="1">
      <c r="D33" s="358" t="s">
        <v>37</v>
      </c>
      <c r="E33" s="358"/>
      <c r="F33" s="358"/>
      <c r="G33" s="358"/>
      <c r="H33" s="358"/>
      <c r="I33" s="100"/>
      <c r="J33" s="68" t="s">
        <v>8</v>
      </c>
      <c r="K33" s="6"/>
    </row>
    <row r="34" spans="4:11" s="44" customFormat="1" ht="34.5" customHeight="1">
      <c r="D34" s="359" t="s">
        <v>38</v>
      </c>
      <c r="E34" s="360"/>
      <c r="F34" s="360"/>
      <c r="G34" s="360"/>
      <c r="H34" s="361"/>
      <c r="I34" s="223">
        <f>I32+I33</f>
        <v>0</v>
      </c>
      <c r="J34" s="68"/>
      <c r="K34" s="6"/>
    </row>
    <row r="35" spans="4:11" s="44" customFormat="1" ht="54.75" customHeight="1">
      <c r="D35" s="362" t="s">
        <v>74</v>
      </c>
      <c r="E35" s="362"/>
      <c r="F35" s="362"/>
      <c r="G35" s="362"/>
      <c r="H35" s="362"/>
      <c r="I35" s="101"/>
      <c r="J35" s="68" t="s">
        <v>8</v>
      </c>
      <c r="K35" s="6"/>
    </row>
    <row r="36" spans="4:11" s="44" customFormat="1" ht="34.5" customHeight="1">
      <c r="D36" s="363" t="s">
        <v>52</v>
      </c>
      <c r="E36" s="364"/>
      <c r="F36" s="364"/>
      <c r="G36" s="364"/>
      <c r="H36" s="365"/>
      <c r="I36" s="76" t="e">
        <f>I35*100/I34</f>
        <v>#DIV/0!</v>
      </c>
      <c r="J36" s="71"/>
      <c r="K36" s="6"/>
    </row>
    <row r="37" spans="4:11" s="44" customFormat="1" ht="34.5" customHeight="1">
      <c r="D37" s="354" t="s">
        <v>19</v>
      </c>
      <c r="E37" s="354"/>
      <c r="F37" s="354"/>
      <c r="G37" s="354"/>
      <c r="H37" s="354"/>
      <c r="I37" s="98">
        <f>I34-I35</f>
        <v>0</v>
      </c>
      <c r="J37" s="68"/>
      <c r="K37" s="6"/>
    </row>
    <row r="38" spans="4:11" s="44" customFormat="1" ht="34.5" customHeight="1">
      <c r="D38" s="354" t="s">
        <v>35</v>
      </c>
      <c r="E38" s="354"/>
      <c r="F38" s="354"/>
      <c r="G38" s="354"/>
      <c r="H38" s="354"/>
      <c r="I38" s="69" t="e">
        <f>I37*100/I34</f>
        <v>#DIV/0!</v>
      </c>
      <c r="J38" s="71"/>
      <c r="K38" s="6"/>
    </row>
    <row r="39" spans="4:11" s="44" customFormat="1" ht="19.5" customHeight="1">
      <c r="D39" s="70"/>
      <c r="E39" s="70"/>
      <c r="F39" s="70"/>
      <c r="G39" s="70"/>
      <c r="H39" s="70"/>
      <c r="I39" s="75"/>
      <c r="J39" s="71"/>
      <c r="K39" s="6"/>
    </row>
    <row r="40" spans="1:7" s="3" customFormat="1" ht="24.75" customHeight="1">
      <c r="A40" s="366" t="s">
        <v>51</v>
      </c>
      <c r="B40" s="366"/>
      <c r="C40" s="366"/>
      <c r="D40" s="366"/>
      <c r="E40" s="366"/>
      <c r="F40" s="70"/>
      <c r="G40" s="60"/>
    </row>
    <row r="41" spans="1:7" s="3" customFormat="1" ht="19.5" customHeight="1">
      <c r="A41" s="102"/>
      <c r="B41" s="102"/>
      <c r="C41" s="102"/>
      <c r="D41" s="102"/>
      <c r="E41" s="102"/>
      <c r="F41" s="102"/>
      <c r="G41" s="60"/>
    </row>
    <row r="42" spans="4:11" s="44" customFormat="1" ht="34.5" customHeight="1">
      <c r="D42" s="358" t="s">
        <v>39</v>
      </c>
      <c r="E42" s="358"/>
      <c r="F42" s="358"/>
      <c r="G42" s="358"/>
      <c r="H42" s="358"/>
      <c r="I42" s="99"/>
      <c r="J42" s="68" t="s">
        <v>8</v>
      </c>
      <c r="K42" s="6"/>
    </row>
    <row r="43" spans="4:11" s="44" customFormat="1" ht="34.5" customHeight="1">
      <c r="D43" s="358" t="s">
        <v>40</v>
      </c>
      <c r="E43" s="358"/>
      <c r="F43" s="358"/>
      <c r="G43" s="358"/>
      <c r="H43" s="358"/>
      <c r="I43" s="100"/>
      <c r="J43" s="68" t="s">
        <v>8</v>
      </c>
      <c r="K43" s="6"/>
    </row>
    <row r="44" spans="4:11" s="44" customFormat="1" ht="34.5" customHeight="1">
      <c r="D44" s="359" t="s">
        <v>41</v>
      </c>
      <c r="E44" s="360"/>
      <c r="F44" s="360"/>
      <c r="G44" s="360"/>
      <c r="H44" s="361"/>
      <c r="I44" s="223">
        <f>I42+I43</f>
        <v>0</v>
      </c>
      <c r="J44" s="68"/>
      <c r="K44" s="6"/>
    </row>
    <row r="45" spans="4:11" s="44" customFormat="1" ht="54.75" customHeight="1">
      <c r="D45" s="362" t="s">
        <v>75</v>
      </c>
      <c r="E45" s="362"/>
      <c r="F45" s="362"/>
      <c r="G45" s="362"/>
      <c r="H45" s="362"/>
      <c r="I45" s="101"/>
      <c r="J45" s="68" t="s">
        <v>8</v>
      </c>
      <c r="K45" s="6"/>
    </row>
    <row r="46" spans="4:11" s="44" customFormat="1" ht="34.5" customHeight="1">
      <c r="D46" s="363" t="s">
        <v>42</v>
      </c>
      <c r="E46" s="364"/>
      <c r="F46" s="364"/>
      <c r="G46" s="364"/>
      <c r="H46" s="365"/>
      <c r="I46" s="76" t="e">
        <f>I45*100/I44</f>
        <v>#DIV/0!</v>
      </c>
      <c r="J46" s="71"/>
      <c r="K46" s="6"/>
    </row>
    <row r="47" spans="4:11" s="44" customFormat="1" ht="34.5" customHeight="1">
      <c r="D47" s="354" t="s">
        <v>19</v>
      </c>
      <c r="E47" s="354"/>
      <c r="F47" s="354"/>
      <c r="G47" s="354"/>
      <c r="H47" s="354"/>
      <c r="I47" s="98">
        <f>I44-I45</f>
        <v>0</v>
      </c>
      <c r="J47" s="68"/>
      <c r="K47" s="6"/>
    </row>
    <row r="48" spans="4:11" s="44" customFormat="1" ht="34.5" customHeight="1">
      <c r="D48" s="354" t="s">
        <v>35</v>
      </c>
      <c r="E48" s="354"/>
      <c r="F48" s="354"/>
      <c r="G48" s="354"/>
      <c r="H48" s="354"/>
      <c r="I48" s="69" t="e">
        <f>I47*100/I44</f>
        <v>#DIV/0!</v>
      </c>
      <c r="J48" s="71"/>
      <c r="K48" s="6"/>
    </row>
    <row r="49" spans="4:11" s="44" customFormat="1" ht="19.5" customHeight="1">
      <c r="D49" s="73"/>
      <c r="E49" s="73"/>
      <c r="F49" s="73"/>
      <c r="G49" s="73"/>
      <c r="H49" s="73"/>
      <c r="I49" s="73"/>
      <c r="J49" s="73"/>
      <c r="K49" s="6"/>
    </row>
    <row r="50" spans="4:11" s="44" customFormat="1" ht="54.75" customHeight="1">
      <c r="D50" s="355" t="s">
        <v>146</v>
      </c>
      <c r="E50" s="355"/>
      <c r="F50" s="355"/>
      <c r="G50" s="355"/>
      <c r="H50" s="355"/>
      <c r="I50" s="224">
        <f>H21+N21+I34+I44</f>
        <v>0</v>
      </c>
      <c r="J50" s="71"/>
      <c r="K50" s="6"/>
    </row>
    <row r="51" spans="4:11" s="44" customFormat="1" ht="54.75" customHeight="1">
      <c r="D51" s="355" t="s">
        <v>147</v>
      </c>
      <c r="E51" s="355"/>
      <c r="F51" s="355"/>
      <c r="G51" s="355"/>
      <c r="H51" s="355"/>
      <c r="I51" s="224">
        <f>H22+N22+I35+I45+H23</f>
        <v>0</v>
      </c>
      <c r="J51" s="71"/>
      <c r="K51" s="6"/>
    </row>
    <row r="52" spans="4:11" s="44" customFormat="1" ht="19.5" customHeight="1">
      <c r="D52" s="356"/>
      <c r="E52" s="356"/>
      <c r="F52" s="356"/>
      <c r="G52" s="356"/>
      <c r="H52" s="356"/>
      <c r="I52" s="75"/>
      <c r="J52" s="71"/>
      <c r="K52" s="6"/>
    </row>
    <row r="53" spans="4:11" s="44" customFormat="1" ht="69" customHeight="1">
      <c r="D53" s="355" t="s">
        <v>148</v>
      </c>
      <c r="E53" s="355"/>
      <c r="F53" s="355"/>
      <c r="G53" s="355"/>
      <c r="H53" s="355"/>
      <c r="I53" s="76" t="e">
        <f>I51*100/I50</f>
        <v>#DIV/0!</v>
      </c>
      <c r="J53" s="71"/>
      <c r="K53" s="6"/>
    </row>
    <row r="54" spans="2:12" ht="18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4" s="7" customFormat="1" ht="27" customHeight="1">
      <c r="B55" s="357" t="s">
        <v>31</v>
      </c>
      <c r="C55" s="357"/>
      <c r="D55" s="357"/>
    </row>
    <row r="56" spans="2:12" ht="21.75" customHeight="1"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</row>
    <row r="57" spans="2:12" ht="21.75" customHeight="1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2:12" ht="21.75" customHeight="1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</row>
    <row r="59" spans="2:12" ht="21.75" customHeight="1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</row>
    <row r="60" spans="2:12" ht="21.75" customHeight="1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</row>
    <row r="61" spans="2:12" s="7" customFormat="1" ht="27" customHeight="1">
      <c r="B61" s="40" t="s">
        <v>103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s="7" customFormat="1" ht="2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27" customHeight="1">
      <c r="B63" s="40" t="s">
        <v>18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2:12" ht="21.75" customHeight="1"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</row>
    <row r="65" spans="2:12" ht="21.75" customHeight="1"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</row>
    <row r="66" spans="2:12" ht="21.75" customHeight="1"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</row>
    <row r="67" spans="2:12" ht="21" customHeight="1"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</row>
    <row r="68" spans="2:12" ht="21" customHeight="1"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</row>
    <row r="69" spans="2:10" ht="27" customHeight="1">
      <c r="B69" s="332" t="s">
        <v>103</v>
      </c>
      <c r="C69" s="332"/>
      <c r="D69" s="332"/>
      <c r="E69" s="332"/>
      <c r="F69" s="332"/>
      <c r="G69" s="332"/>
      <c r="H69" s="332"/>
      <c r="I69" s="332"/>
      <c r="J69" s="332"/>
    </row>
  </sheetData>
  <sheetProtection password="DF4A" sheet="1"/>
  <mergeCells count="58">
    <mergeCell ref="D1:N1"/>
    <mergeCell ref="A2:B2"/>
    <mergeCell ref="A3:B3"/>
    <mergeCell ref="A4:B4"/>
    <mergeCell ref="A5:B5"/>
    <mergeCell ref="G7:K7"/>
    <mergeCell ref="C8:E8"/>
    <mergeCell ref="M8:N8"/>
    <mergeCell ref="B9:B11"/>
    <mergeCell ref="C9:E9"/>
    <mergeCell ref="C10:E10"/>
    <mergeCell ref="C11:E11"/>
    <mergeCell ref="C12:E12"/>
    <mergeCell ref="C13:E13"/>
    <mergeCell ref="A16:E16"/>
    <mergeCell ref="D18:H18"/>
    <mergeCell ref="J18:N18"/>
    <mergeCell ref="D19:G19"/>
    <mergeCell ref="J19:M19"/>
    <mergeCell ref="D20:G20"/>
    <mergeCell ref="J20:M20"/>
    <mergeCell ref="D21:G21"/>
    <mergeCell ref="J21:M21"/>
    <mergeCell ref="D22:G22"/>
    <mergeCell ref="J22:M22"/>
    <mergeCell ref="D23:G23"/>
    <mergeCell ref="J23:M23"/>
    <mergeCell ref="D24:G24"/>
    <mergeCell ref="J24:M24"/>
    <mergeCell ref="D25:G25"/>
    <mergeCell ref="J25:M25"/>
    <mergeCell ref="D26:G26"/>
    <mergeCell ref="J26:M26"/>
    <mergeCell ref="F28:I28"/>
    <mergeCell ref="A30:E30"/>
    <mergeCell ref="D32:H32"/>
    <mergeCell ref="D33:H33"/>
    <mergeCell ref="D34:H34"/>
    <mergeCell ref="D35:H35"/>
    <mergeCell ref="D36:H36"/>
    <mergeCell ref="D37:H37"/>
    <mergeCell ref="D38:H38"/>
    <mergeCell ref="A40:E40"/>
    <mergeCell ref="D42:H42"/>
    <mergeCell ref="D43:H43"/>
    <mergeCell ref="D44:H44"/>
    <mergeCell ref="D45:H45"/>
    <mergeCell ref="D46:H46"/>
    <mergeCell ref="D47:H47"/>
    <mergeCell ref="B56:L60"/>
    <mergeCell ref="B64:L68"/>
    <mergeCell ref="B69:J69"/>
    <mergeCell ref="D48:H48"/>
    <mergeCell ref="D50:H50"/>
    <mergeCell ref="D51:H51"/>
    <mergeCell ref="D52:H52"/>
    <mergeCell ref="D53:H53"/>
    <mergeCell ref="B55:D55"/>
  </mergeCells>
  <printOptions/>
  <pageMargins left="0.2755905511811024" right="0.2362204724409449" top="0.2362204724409449" bottom="0.07874015748031496" header="0.31496062992125984" footer="0.31496062992125984"/>
  <pageSetup horizontalDpi="600" verticalDpi="600" orientation="landscape" scale="70" r:id="rId1"/>
  <headerFooter>
    <oddFooter>&amp;R&amp;P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2021-03-18T08:06:35Z</cp:lastPrinted>
  <dcterms:created xsi:type="dcterms:W3CDTF">2018-04-08T08:34:57Z</dcterms:created>
  <dcterms:modified xsi:type="dcterms:W3CDTF">2024-04-02T06:29:15Z</dcterms:modified>
  <cp:category/>
  <cp:version/>
  <cp:contentType/>
  <cp:contentStatus/>
</cp:coreProperties>
</file>