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2.2" sheetId="2" r:id="rId2"/>
    <sheet name="3.3" sheetId="3" r:id="rId3"/>
    <sheet name="(ติดตาม) หน่วยงานกรอกข้อมูล" sheetId="4" r:id="rId4"/>
  </sheets>
  <externalReferences>
    <externalReference r:id="rId7"/>
    <externalReference r:id="rId8"/>
    <externalReference r:id="rId9"/>
  </externalReferences>
  <definedNames>
    <definedName name="___for10" localSheetId="1">'[1]8'!$X$7</definedName>
    <definedName name="___for10" localSheetId="2">'[1]8'!$X$7</definedName>
    <definedName name="___for10">'[1]8'!$X$7</definedName>
    <definedName name="___for14" localSheetId="1">'[1]12'!$X$7</definedName>
    <definedName name="___for14" localSheetId="2">'[1]12'!$X$7</definedName>
    <definedName name="___for14">'[1]12'!$X$7</definedName>
    <definedName name="__for11" localSheetId="1">#REF!</definedName>
    <definedName name="__for11" localSheetId="2">#REF!</definedName>
    <definedName name="__for11">#REF!</definedName>
    <definedName name="__for12" localSheetId="1">#REF!</definedName>
    <definedName name="__for12" localSheetId="2">#REF!</definedName>
    <definedName name="__for12">#REF!</definedName>
    <definedName name="__for13" localSheetId="1">#REF!</definedName>
    <definedName name="__for13" localSheetId="2">#REF!</definedName>
    <definedName name="__for13">#REF!</definedName>
    <definedName name="__for17" localSheetId="1">#REF!</definedName>
    <definedName name="__for17" localSheetId="2">#REF!</definedName>
    <definedName name="__for17">#REF!</definedName>
    <definedName name="__for5" localSheetId="1">#REF!</definedName>
    <definedName name="__for5" localSheetId="2">#REF!</definedName>
    <definedName name="__for5">#REF!</definedName>
    <definedName name="__for6" localSheetId="1">#REF!</definedName>
    <definedName name="__for6" localSheetId="2">#REF!</definedName>
    <definedName name="__for6">#REF!</definedName>
    <definedName name="__for8" localSheetId="1">#REF!</definedName>
    <definedName name="__for8" localSheetId="2">#REF!</definedName>
    <definedName name="__for8">#REF!</definedName>
    <definedName name="__for9" localSheetId="1">#REF!</definedName>
    <definedName name="__for9" localSheetId="2">#REF!</definedName>
    <definedName name="__for9">#REF!</definedName>
    <definedName name="_for10" localSheetId="1">'[1]8'!$X$7</definedName>
    <definedName name="_for10" localSheetId="2">'[1]8'!$X$7</definedName>
    <definedName name="_for10">'[1]8'!$X$7</definedName>
    <definedName name="_for11" localSheetId="1">#REF!</definedName>
    <definedName name="_for11" localSheetId="2">#REF!</definedName>
    <definedName name="_for11">#REF!</definedName>
    <definedName name="_for12" localSheetId="1">#REF!</definedName>
    <definedName name="_for12" localSheetId="2">#REF!</definedName>
    <definedName name="_for12">#REF!</definedName>
    <definedName name="_for13" localSheetId="1">#REF!</definedName>
    <definedName name="_for13" localSheetId="2">#REF!</definedName>
    <definedName name="_for13">#REF!</definedName>
    <definedName name="_for14" localSheetId="1">'[1]12'!$X$7</definedName>
    <definedName name="_for14" localSheetId="2">'[1]12'!$X$7</definedName>
    <definedName name="_for14">'[1]12'!$X$7</definedName>
    <definedName name="_for17" localSheetId="1">#REF!</definedName>
    <definedName name="_for17" localSheetId="2">#REF!</definedName>
    <definedName name="_for17">#REF!</definedName>
    <definedName name="_for5" localSheetId="1">#REF!</definedName>
    <definedName name="_for5" localSheetId="2">#REF!</definedName>
    <definedName name="_for5">#REF!</definedName>
    <definedName name="_for6" localSheetId="1">#REF!</definedName>
    <definedName name="_for6" localSheetId="2">#REF!</definedName>
    <definedName name="_for6">#REF!</definedName>
    <definedName name="_for8" localSheetId="1">#REF!</definedName>
    <definedName name="_for8" localSheetId="2">#REF!</definedName>
    <definedName name="_for8">#REF!</definedName>
    <definedName name="_for9" localSheetId="1">#REF!</definedName>
    <definedName name="_for9" localSheetId="2">#REF!</definedName>
    <definedName name="_for9">#REF!</definedName>
    <definedName name="data" localSheetId="1">#REF!</definedName>
    <definedName name="data" localSheetId="2">#REF!</definedName>
    <definedName name="data">#REF!</definedName>
    <definedName name="data10" localSheetId="1">'[1]8'!$A$7</definedName>
    <definedName name="data10" localSheetId="2">'[1]8'!$A$7</definedName>
    <definedName name="data10">'[1]8'!$A$7</definedName>
    <definedName name="data10.2" localSheetId="1">#REF!</definedName>
    <definedName name="data10.2" localSheetId="2">#REF!</definedName>
    <definedName name="data10.2">#REF!</definedName>
    <definedName name="data11" localSheetId="1">#REF!</definedName>
    <definedName name="data11" localSheetId="2">#REF!</definedName>
    <definedName name="data11">#REF!</definedName>
    <definedName name="data12" localSheetId="1">#REF!</definedName>
    <definedName name="data12" localSheetId="2">#REF!</definedName>
    <definedName name="data12">#REF!</definedName>
    <definedName name="data13" localSheetId="1">#REF!</definedName>
    <definedName name="data13" localSheetId="2">#REF!</definedName>
    <definedName name="data13">#REF!</definedName>
    <definedName name="data13.1" localSheetId="1">#REF!</definedName>
    <definedName name="data13.1" localSheetId="2">#REF!</definedName>
    <definedName name="data13.1">#REF!</definedName>
    <definedName name="data13.2" localSheetId="1">#REF!</definedName>
    <definedName name="data13.2" localSheetId="2">#REF!</definedName>
    <definedName name="data13.2">#REF!</definedName>
    <definedName name="data13.3" localSheetId="1">#REF!</definedName>
    <definedName name="data13.3" localSheetId="2">#REF!</definedName>
    <definedName name="data13.3">#REF!</definedName>
    <definedName name="data14" localSheetId="1">'[1]12'!$A$7</definedName>
    <definedName name="data14" localSheetId="2">'[1]12'!$A$7</definedName>
    <definedName name="data14">'[1]12'!$A$7</definedName>
    <definedName name="data17" localSheetId="1">#REF!</definedName>
    <definedName name="data17" localSheetId="2">#REF!</definedName>
    <definedName name="data17">#REF!</definedName>
    <definedName name="data2_2_1" localSheetId="1">#REF!</definedName>
    <definedName name="data2_2_1" localSheetId="2">#REF!</definedName>
    <definedName name="data2_2_1">#REF!</definedName>
    <definedName name="data4_1" localSheetId="1">'[1]3.1'!$A$7</definedName>
    <definedName name="data4_1" localSheetId="2">'[1]3.1'!$A$7</definedName>
    <definedName name="data4_1">'[1]3.1'!$A$7</definedName>
    <definedName name="data5" localSheetId="1">#REF!</definedName>
    <definedName name="data5" localSheetId="2">#REF!</definedName>
    <definedName name="data5">#REF!</definedName>
    <definedName name="data5.1" localSheetId="1">#REF!</definedName>
    <definedName name="data5.1" localSheetId="2">#REF!</definedName>
    <definedName name="data5.1">#REF!</definedName>
    <definedName name="data6" localSheetId="1">#REF!</definedName>
    <definedName name="data6" localSheetId="2">#REF!</definedName>
    <definedName name="data6">#REF!</definedName>
    <definedName name="data7.1" localSheetId="1">#REF!</definedName>
    <definedName name="data7.1" localSheetId="2">#REF!</definedName>
    <definedName name="data7.1">#REF!</definedName>
    <definedName name="data7.2.1" localSheetId="1">#REF!</definedName>
    <definedName name="data7.2.1" localSheetId="2">#REF!</definedName>
    <definedName name="data7.2.1">#REF!</definedName>
    <definedName name="data7.2.2" localSheetId="1">#REF!</definedName>
    <definedName name="data7.2.2" localSheetId="2">#REF!</definedName>
    <definedName name="data7.2.2">#REF!</definedName>
    <definedName name="data7.2.3" localSheetId="1">#REF!</definedName>
    <definedName name="data7.2.3" localSheetId="2">#REF!</definedName>
    <definedName name="data7.2.3">#REF!</definedName>
    <definedName name="data8" localSheetId="1">#REF!</definedName>
    <definedName name="data8" localSheetId="2">#REF!</definedName>
    <definedName name="data8">#REF!</definedName>
    <definedName name="data8a" localSheetId="1">#REF!</definedName>
    <definedName name="data8a" localSheetId="2">#REF!</definedName>
    <definedName name="data8a">#REF!</definedName>
    <definedName name="data8i" localSheetId="1">#REF!</definedName>
    <definedName name="data8i" localSheetId="2">#REF!</definedName>
    <definedName name="data8i">#REF!</definedName>
    <definedName name="data9" localSheetId="1">#REF!</definedName>
    <definedName name="data9" localSheetId="2">#REF!</definedName>
    <definedName name="data9">#REF!</definedName>
    <definedName name="data9.3" localSheetId="1">#REF!</definedName>
    <definedName name="data9.3" localSheetId="2">#REF!</definedName>
    <definedName name="data9.3">#REF!</definedName>
    <definedName name="datacg" localSheetId="1">#REF!</definedName>
    <definedName name="datacg" localSheetId="2">#REF!</definedName>
    <definedName name="datacg">#REF!</definedName>
    <definedName name="for10.2" localSheetId="1">#REF!</definedName>
    <definedName name="for10.2" localSheetId="2">#REF!</definedName>
    <definedName name="for10.2">#REF!</definedName>
    <definedName name="for13.1" localSheetId="1">#REF!</definedName>
    <definedName name="for13.1" localSheetId="2">#REF!</definedName>
    <definedName name="for13.1">#REF!</definedName>
    <definedName name="for13.2" localSheetId="1">#REF!</definedName>
    <definedName name="for13.2" localSheetId="2">#REF!</definedName>
    <definedName name="for13.2">#REF!</definedName>
    <definedName name="for13.3" localSheetId="1">#REF!</definedName>
    <definedName name="for13.3" localSheetId="2">#REF!</definedName>
    <definedName name="for13.3">#REF!</definedName>
    <definedName name="for2_2_1" localSheetId="1">#REF!</definedName>
    <definedName name="for2_2_1" localSheetId="2">#REF!</definedName>
    <definedName name="for2_2_1">#REF!</definedName>
    <definedName name="for4_1" localSheetId="1">'[1]3.1'!$X$7</definedName>
    <definedName name="for4_1" localSheetId="2">'[1]3.1'!$X$7</definedName>
    <definedName name="for4_1">'[1]3.1'!$X$7</definedName>
    <definedName name="for5.1" localSheetId="1">#REF!</definedName>
    <definedName name="for5.1" localSheetId="2">#REF!</definedName>
    <definedName name="for5.1">#REF!</definedName>
    <definedName name="for7.1" localSheetId="1">#REF!</definedName>
    <definedName name="for7.1" localSheetId="2">#REF!</definedName>
    <definedName name="for7.1">#REF!</definedName>
    <definedName name="for7.2.1" localSheetId="1">#REF!</definedName>
    <definedName name="for7.2.1" localSheetId="2">#REF!</definedName>
    <definedName name="for7.2.1">#REF!</definedName>
    <definedName name="for7.2.2" localSheetId="1">#REF!</definedName>
    <definedName name="for7.2.2" localSheetId="2">#REF!</definedName>
    <definedName name="for7.2.2">#REF!</definedName>
    <definedName name="for7.2.3" localSheetId="1">#REF!</definedName>
    <definedName name="for7.2.3" localSheetId="2">#REF!</definedName>
    <definedName name="for7.2.3">#REF!</definedName>
    <definedName name="for8a" localSheetId="1">#REF!</definedName>
    <definedName name="for8a" localSheetId="2">#REF!</definedName>
    <definedName name="for8a">#REF!</definedName>
    <definedName name="for8i" localSheetId="1">#REF!</definedName>
    <definedName name="for8i" localSheetId="2">#REF!</definedName>
    <definedName name="for8i">#REF!</definedName>
    <definedName name="for9.3" localSheetId="1">#REF!</definedName>
    <definedName name="for9.3" localSheetId="2">#REF!</definedName>
    <definedName name="for9.3">#REF!</definedName>
    <definedName name="forcg" localSheetId="1">#REF!</definedName>
    <definedName name="forcg" localSheetId="2">#REF!</definedName>
    <definedName name="forcg">#REF!</definedName>
    <definedName name="formulation" localSheetId="1">#REF!</definedName>
    <definedName name="formulation" localSheetId="2">#REF!</definedName>
    <definedName name="formulation">#REF!</definedName>
    <definedName name="note" localSheetId="1">#REF!</definedName>
    <definedName name="note" localSheetId="2">#REF!</definedName>
    <definedName name="note">#REF!</definedName>
    <definedName name="note1" localSheetId="1">#REF!</definedName>
    <definedName name="note1" localSheetId="2">#REF!</definedName>
    <definedName name="note1">#REF!</definedName>
    <definedName name="note10" localSheetId="1">'[1]8'!$AL$7</definedName>
    <definedName name="note10" localSheetId="2">'[1]8'!$AL$7</definedName>
    <definedName name="note10">'[1]8'!$AL$7</definedName>
    <definedName name="note10.2" localSheetId="1">#REF!</definedName>
    <definedName name="note10.2" localSheetId="2">#REF!</definedName>
    <definedName name="note10.2">#REF!</definedName>
    <definedName name="note11" localSheetId="1">#REF!</definedName>
    <definedName name="note11" localSheetId="2">#REF!</definedName>
    <definedName name="note11">#REF!</definedName>
    <definedName name="note12" localSheetId="1">#REF!</definedName>
    <definedName name="note12" localSheetId="2">#REF!</definedName>
    <definedName name="note12">#REF!</definedName>
    <definedName name="note13" localSheetId="1">'[1]11'!$AL$7</definedName>
    <definedName name="note13" localSheetId="2">'[1]11'!$AL$7</definedName>
    <definedName name="note13">'[1]11'!$AL$7</definedName>
    <definedName name="note13.1" localSheetId="1">#REF!</definedName>
    <definedName name="note13.1" localSheetId="2">#REF!</definedName>
    <definedName name="note13.1">#REF!</definedName>
    <definedName name="note13.2" localSheetId="1">#REF!</definedName>
    <definedName name="note13.2" localSheetId="2">#REF!</definedName>
    <definedName name="note13.2">#REF!</definedName>
    <definedName name="note13.3" localSheetId="1">#REF!</definedName>
    <definedName name="note13.3" localSheetId="2">#REF!</definedName>
    <definedName name="note13.3">#REF!</definedName>
    <definedName name="note14" localSheetId="1">#REF!</definedName>
    <definedName name="note14" localSheetId="2">#REF!</definedName>
    <definedName name="note14">#REF!</definedName>
    <definedName name="note16" localSheetId="1">#REF!</definedName>
    <definedName name="note16" localSheetId="2">#REF!</definedName>
    <definedName name="note16">#REF!</definedName>
    <definedName name="note17" localSheetId="1">#REF!</definedName>
    <definedName name="note17" localSheetId="2">#REF!</definedName>
    <definedName name="note17">#REF!</definedName>
    <definedName name="note2_2_1" localSheetId="1">#REF!</definedName>
    <definedName name="note2_2_1" localSheetId="2">#REF!</definedName>
    <definedName name="note2_2_1">#REF!</definedName>
    <definedName name="note3.6" localSheetId="1">#REF!</definedName>
    <definedName name="note3.6" localSheetId="2">#REF!</definedName>
    <definedName name="note3.6">#REF!</definedName>
    <definedName name="note3.7" localSheetId="1">#REF!</definedName>
    <definedName name="note3.7" localSheetId="2">#REF!</definedName>
    <definedName name="note3.7">#REF!</definedName>
    <definedName name="note4" localSheetId="1">#REF!</definedName>
    <definedName name="note4" localSheetId="2">#REF!</definedName>
    <definedName name="note4">#REF!</definedName>
    <definedName name="note4_1" localSheetId="1">'[1]3.1'!$AL$7</definedName>
    <definedName name="note4_1" localSheetId="2">'[1]3.1'!$AL$7</definedName>
    <definedName name="note4_1">'[1]3.1'!$AL$7</definedName>
    <definedName name="note5" localSheetId="1">#REF!</definedName>
    <definedName name="note5" localSheetId="2">#REF!</definedName>
    <definedName name="note5">#REF!</definedName>
    <definedName name="note5.1" localSheetId="1">#REF!</definedName>
    <definedName name="note5.1" localSheetId="2">#REF!</definedName>
    <definedName name="note5.1">#REF!</definedName>
    <definedName name="note6" localSheetId="1">#REF!</definedName>
    <definedName name="note6" localSheetId="2">#REF!</definedName>
    <definedName name="note6">#REF!</definedName>
    <definedName name="note7.1" localSheetId="1">#REF!</definedName>
    <definedName name="note7.1" localSheetId="2">#REF!</definedName>
    <definedName name="note7.1">#REF!</definedName>
    <definedName name="note7.2.1" localSheetId="1">#REF!</definedName>
    <definedName name="note7.2.1" localSheetId="2">#REF!</definedName>
    <definedName name="note7.2.1">#REF!</definedName>
    <definedName name="note7.2.2" localSheetId="1">#REF!</definedName>
    <definedName name="note7.2.2" localSheetId="2">#REF!</definedName>
    <definedName name="note7.2.2">#REF!</definedName>
    <definedName name="note7.2.3" localSheetId="1">#REF!</definedName>
    <definedName name="note7.2.3" localSheetId="2">#REF!</definedName>
    <definedName name="note7.2.3">#REF!</definedName>
    <definedName name="note8" localSheetId="1">#REF!</definedName>
    <definedName name="note8" localSheetId="2">#REF!</definedName>
    <definedName name="note8">#REF!</definedName>
    <definedName name="note8a" localSheetId="1">#REF!</definedName>
    <definedName name="note8a" localSheetId="2">#REF!</definedName>
    <definedName name="note8a">#REF!</definedName>
    <definedName name="note8i" localSheetId="1">#REF!</definedName>
    <definedName name="note8i" localSheetId="2">#REF!</definedName>
    <definedName name="note8i">#REF!</definedName>
    <definedName name="note9" localSheetId="1">#REF!</definedName>
    <definedName name="note9" localSheetId="2">#REF!</definedName>
    <definedName name="note9">#REF!</definedName>
    <definedName name="note9.3" localSheetId="1">#REF!</definedName>
    <definedName name="note9.3" localSheetId="2">#REF!</definedName>
    <definedName name="note9.3">#REF!</definedName>
    <definedName name="notecg" localSheetId="1">#REF!</definedName>
    <definedName name="notecg" localSheetId="2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>'[1]11'!$BJ$7</definedName>
    <definedName name="remark13.3" localSheetId="1">#REF!</definedName>
    <definedName name="remark13.3" localSheetId="2">#REF!</definedName>
    <definedName name="remark13.3">#REF!</definedName>
    <definedName name="remark14" localSheetId="1">'[1]12'!$BJ$7</definedName>
    <definedName name="remark14" localSheetId="2">'[1]12'!$BJ$7</definedName>
    <definedName name="remark14">'[1]12'!$BJ$7</definedName>
    <definedName name="remark17" localSheetId="1">#REF!</definedName>
    <definedName name="remark17" localSheetId="2">#REF!</definedName>
    <definedName name="remark17">#REF!</definedName>
    <definedName name="score" localSheetId="1">#REF!</definedName>
    <definedName name="score" localSheetId="2">#REF!</definedName>
    <definedName name="score">#REF!</definedName>
    <definedName name="score10" localSheetId="1">'[1]8'!$M$7</definedName>
    <definedName name="score10" localSheetId="2">'[1]8'!$M$7</definedName>
    <definedName name="score10">'[1]8'!$M$7</definedName>
    <definedName name="score10.2" localSheetId="1">#REF!</definedName>
    <definedName name="score10.2" localSheetId="2">#REF!</definedName>
    <definedName name="score10.2">#REF!</definedName>
    <definedName name="score11" localSheetId="1">#REF!</definedName>
    <definedName name="score11" localSheetId="2">#REF!</definedName>
    <definedName name="score11">#REF!</definedName>
    <definedName name="score12" localSheetId="1">#REF!</definedName>
    <definedName name="score12" localSheetId="2">#REF!</definedName>
    <definedName name="score12">#REF!</definedName>
    <definedName name="score13" localSheetId="1">#REF!</definedName>
    <definedName name="score13" localSheetId="2">#REF!</definedName>
    <definedName name="score13">#REF!</definedName>
    <definedName name="score13.1" localSheetId="1">#REF!</definedName>
    <definedName name="score13.1" localSheetId="2">#REF!</definedName>
    <definedName name="score13.1">#REF!</definedName>
    <definedName name="score13.2" localSheetId="1">#REF!</definedName>
    <definedName name="score13.2" localSheetId="2">#REF!</definedName>
    <definedName name="score13.2">#REF!</definedName>
    <definedName name="score13.3" localSheetId="1">#REF!</definedName>
    <definedName name="score13.3" localSheetId="2">#REF!</definedName>
    <definedName name="score13.3">#REF!</definedName>
    <definedName name="score14" localSheetId="1">'[1]12'!$M$7</definedName>
    <definedName name="score14" localSheetId="2">'[1]12'!$M$7</definedName>
    <definedName name="score14">'[1]12'!$M$7</definedName>
    <definedName name="score17" localSheetId="1">#REF!</definedName>
    <definedName name="score17" localSheetId="2">#REF!</definedName>
    <definedName name="score17">#REF!</definedName>
    <definedName name="score2_2_1" localSheetId="1">#REF!</definedName>
    <definedName name="score2_2_1" localSheetId="2">#REF!</definedName>
    <definedName name="score2_2_1">#REF!</definedName>
    <definedName name="score4_1" localSheetId="1">'[1]3.1'!$M$7</definedName>
    <definedName name="score4_1" localSheetId="2">'[1]3.1'!$M$7</definedName>
    <definedName name="score4_1">'[1]3.1'!$M$7</definedName>
    <definedName name="score5" localSheetId="1">#REF!</definedName>
    <definedName name="score5" localSheetId="2">#REF!</definedName>
    <definedName name="score5">#REF!</definedName>
    <definedName name="score5.1" localSheetId="1">#REF!</definedName>
    <definedName name="score5.1" localSheetId="2">#REF!</definedName>
    <definedName name="score5.1">#REF!</definedName>
    <definedName name="score6" localSheetId="1">#REF!</definedName>
    <definedName name="score6" localSheetId="2">#REF!</definedName>
    <definedName name="score6">#REF!</definedName>
    <definedName name="score7.1" localSheetId="1">#REF!</definedName>
    <definedName name="score7.1" localSheetId="2">#REF!</definedName>
    <definedName name="score7.1">#REF!</definedName>
    <definedName name="score7.2.1" localSheetId="1">#REF!</definedName>
    <definedName name="score7.2.1" localSheetId="2">#REF!</definedName>
    <definedName name="score7.2.1">#REF!</definedName>
    <definedName name="score7.2.2" localSheetId="1">#REF!</definedName>
    <definedName name="score7.2.2" localSheetId="2">#REF!</definedName>
    <definedName name="score7.2.2">#REF!</definedName>
    <definedName name="score7.2.3" localSheetId="1">#REF!</definedName>
    <definedName name="score7.2.3" localSheetId="2">#REF!</definedName>
    <definedName name="score7.2.3">#REF!</definedName>
    <definedName name="score8" localSheetId="1">#REF!</definedName>
    <definedName name="score8" localSheetId="2">#REF!</definedName>
    <definedName name="score8">#REF!</definedName>
    <definedName name="score8a" localSheetId="1">#REF!</definedName>
    <definedName name="score8a" localSheetId="2">#REF!</definedName>
    <definedName name="score8a">#REF!</definedName>
    <definedName name="score8i" localSheetId="1">#REF!</definedName>
    <definedName name="score8i" localSheetId="2">#REF!</definedName>
    <definedName name="score8i">#REF!</definedName>
    <definedName name="score9" localSheetId="1">#REF!</definedName>
    <definedName name="score9" localSheetId="2">#REF!</definedName>
    <definedName name="score9">#REF!</definedName>
    <definedName name="score9.3" localSheetId="1">#REF!</definedName>
    <definedName name="score9.3" localSheetId="2">#REF!</definedName>
    <definedName name="score9.3">#REF!</definedName>
    <definedName name="scorecg" localSheetId="1">#REF!</definedName>
    <definedName name="scorecg" localSheetId="2">#REF!</definedName>
    <definedName name="scorecg">#REF!</definedName>
    <definedName name="table9" localSheetId="1">#REF!</definedName>
    <definedName name="table9" localSheetId="2">#REF!</definedName>
    <definedName name="table9">#REF!</definedName>
    <definedName name="ก">#REF!</definedName>
    <definedName name="ห" localSheetId="1">#REF!</definedName>
    <definedName name="ห" localSheetId="2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<sst xmlns="http://schemas.openxmlformats.org/spreadsheetml/2006/main" count="228" uniqueCount="165">
  <si>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</si>
  <si>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</si>
  <si>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</si>
  <si>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</si>
  <si>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</si>
  <si>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</si>
  <si>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</si>
  <si>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</si>
  <si>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</si>
  <si>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</si>
  <si>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</si>
  <si>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</si>
  <si>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</si>
  <si>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</si>
  <si>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</si>
  <si>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</si>
  <si>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</si>
  <si>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</si>
  <si>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</si>
  <si>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</si>
  <si>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</si>
  <si>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</si>
  <si>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</si>
  <si>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</si>
  <si>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</si>
  <si>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</si>
  <si>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</si>
  <si>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</si>
  <si>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</si>
  <si>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</si>
  <si>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</si>
  <si>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</si>
  <si>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</si>
  <si>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</si>
  <si>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</si>
  <si>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</si>
  <si>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</si>
  <si>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</si>
  <si>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</si>
  <si>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</si>
  <si>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</si>
  <si>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</si>
  <si>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</si>
  <si>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</si>
  <si>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</si>
  <si>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</si>
  <si>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</si>
  <si>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</si>
  <si>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</si>
  <si>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</si>
  <si>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</si>
  <si>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</si>
  <si>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</si>
  <si>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</si>
  <si>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</si>
  <si>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</si>
  <si>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</si>
  <si>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</si>
  <si>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</si>
  <si>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</si>
  <si>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</si>
  <si>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</si>
  <si>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</si>
  <si>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</si>
  <si>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</si>
  <si>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</si>
  <si>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</si>
  <si>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</si>
  <si>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</si>
  <si>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</si>
  <si>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</si>
  <si>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</si>
  <si>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</si>
  <si>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</si>
  <si>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</si>
  <si>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</si>
  <si>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</si>
  <si>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</si>
  <si>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</si>
  <si>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</si>
  <si>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</si>
  <si>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</si>
  <si>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</si>
  <si>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</si>
  <si>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</si>
  <si>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</si>
  <si>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</si>
  <si>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</si>
  <si>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</si>
  <si>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</si>
  <si>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</si>
  <si>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</si>
  <si>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</si>
  <si>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</si>
  <si>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</si>
  <si>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</si>
  <si>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</si>
  <si>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</si>
  <si>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</si>
  <si>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</si>
  <si>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</si>
  <si>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</si>
  <si>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</si>
  <si>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</si>
  <si>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</si>
  <si>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</si>
  <si>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</si>
  <si>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</si>
  <si>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</si>
  <si>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</si>
  <si>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</si>
  <si>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</si>
  <si>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</si>
  <si>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</si>
  <si>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</si>
  <si>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</si>
  <si>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</si>
  <si>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</si>
  <si>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</si>
  <si>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</si>
  <si>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</si>
  <si>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</si>
  <si>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</si>
  <si>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</si>
  <si>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t>ชื่อตัวชี้วัดย่อย</t>
  </si>
  <si>
    <t>นน.ย่อย</t>
  </si>
  <si>
    <t>ผลการดำเนินการ</t>
  </si>
  <si>
    <t>ผลคะแนนตัวชี้วัดย่อย</t>
  </si>
  <si>
    <t>ร้อยละผลการดำเนินงานของ อส.</t>
  </si>
  <si>
    <t>คดีที่สำนักงานดำเนินการแล้วเสร็จในปีงบประมาณ พ.ศ. 2566 
และอยู่ระหว่างการพิจารณาของอัยการสูงสุด</t>
  </si>
  <si>
    <t>ร้อยละผลการดำเนินงานของหน่วยงาน</t>
  </si>
  <si>
    <t>คดีคงเหลือที่อยู่ระหว่างการพิจารณาของสำนักงาน</t>
  </si>
  <si>
    <t>ร้อยละคดีที่คงเหลือ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</si>
  <si>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 240 วัน</t>
    </r>
  </si>
  <si>
    <t>คดีที่สำนักงานดำเนินการแล้วเสร็จภายใน  240 วัน 
และอยู่ระหว่างการพิจารณาของอัยการสูงสุด</t>
  </si>
  <si>
    <r>
      <t xml:space="preserve">คดีที่ อสส.สั่งเสร็จและส่งคืนไปยังหน่วยงานต้นเรื่องได้แล้วเสร็จ
</t>
    </r>
    <r>
      <rPr>
        <u val="single"/>
        <sz val="16"/>
        <rFont val="TH SarabunIT๙"/>
        <family val="2"/>
      </rPr>
      <t>แต่เกินระยะเวลาที่กำหนด</t>
    </r>
  </si>
  <si>
    <t>ร้อยละของเรื่องที่แล้วเสร็จเกินระยะเวลาที่กำหนด</t>
  </si>
  <si>
    <r>
      <t xml:space="preserve">คดีที่สำนักงานดำเนินการแล้วเสร็จ </t>
    </r>
    <r>
      <rPr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</si>
  <si>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เงื่อนไขการประเมิน</t>
  </si>
  <si>
    <t xml:space="preserve"> - สำนวนคดีที่อัยการสูงสุดชี้ขาดความเห็นแย้ง ตามพนักงานอัยการ</t>
  </si>
  <si>
    <t xml:space="preserve"> - สำนวนคดีที่อัยการสูงสุดชี้ขาดความเห็นแย้ง ตามพนักงานสอบสวน</t>
  </si>
  <si>
    <t>สำนวนที่รับเข้ามาดำเนินการ</t>
  </si>
  <si>
    <t>จำนวน</t>
  </si>
  <si>
    <t>เห็นตามพนักงานสอบสวน
(ให้ฟ้อง)</t>
  </si>
  <si>
    <t>เห็นตามพนักงานอัยการ
(ไม่ฟ้อง)</t>
  </si>
  <si>
    <t>อื่นๆ
(สอบเพิ่ม,ยุติ,ส่งคืน,เพิกถอน)</t>
  </si>
  <si>
    <t>ชี้ขาดความเห็นแย้ง</t>
  </si>
  <si>
    <t>ชี้ขาดความเห็นแย้ง - อุทธรณ์</t>
  </si>
  <si>
    <t>ชี้ขาดความเห็นแย้ง - ฎีกา</t>
  </si>
  <si>
    <t xml:space="preserve">อื่น ๆ  </t>
  </si>
  <si>
    <t>ชี้ขาดเขตฯ</t>
  </si>
  <si>
    <t>ปัจจัยสนับสนุน :</t>
  </si>
  <si>
    <t>ปัญหา - อุปสรรค</t>
  </si>
  <si>
    <t>(ถ้าหากข้อความหลายหน้ากระดาษให้ทำการแนบไฟล์ส่งมาทาง E-mail: ps@ago.go.th พร้อมแบบรายงาน)</t>
  </si>
  <si>
    <t>ติดตาม</t>
  </si>
  <si>
    <t xml:space="preserve">ร้อยละของคดีที่อยู่ในความรับผิดชอบของสำนักงานชี้ขาดคดีอัยการสูงสุดในปีงบประมาณ พ.ศ. ๒๕๖7 ที่สำนักงานอัยการสูงสุดดำเนินการได้ตามระยะเวลาที่กำหนด </t>
  </si>
  <si>
    <t>สำนวนคดีที่รับดำเนินการก่อนปีงบประมาณ พ.ศ. ๒๕๖7</t>
  </si>
  <si>
    <t>สำนวนคดีที่รับดำเนินการในปีงบประมาณ พ.ศ. ๒๕๖7</t>
  </si>
  <si>
    <r>
      <t>ปริมาณคดีที่</t>
    </r>
    <r>
      <rPr>
        <b/>
        <sz val="16"/>
        <rFont val="TH SarabunIT๙"/>
        <family val="2"/>
      </rPr>
      <t>รับมาดำเนินการก่อนปีงบประมาณ พ.ศ. 2567</t>
    </r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</si>
  <si>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
ในปีงบประมาณ พ.ศ. 2567</t>
    </r>
  </si>
  <si>
    <r>
      <t>ตัวชี้วัดย่อยที่ 2 : สำนวนคดีที่รับดำเนินการ</t>
    </r>
    <r>
      <rPr>
        <b/>
        <u val="single"/>
        <sz val="16"/>
        <rFont val="TH SarabunIT๙"/>
        <family val="2"/>
      </rPr>
      <t>ในปีงบประมาณ พ.ศ. ๒๕๖7</t>
    </r>
  </si>
  <si>
    <r>
      <t>ตัวชี้วัดย่อยที่ 1 :  สำนวนคดีที่รับดำเนินการ</t>
    </r>
    <r>
      <rPr>
        <b/>
        <u val="single"/>
        <sz val="16"/>
        <rFont val="TH SarabunIT๙"/>
        <family val="2"/>
      </rPr>
      <t>ก่อนปีงบประมาณ พ.ศ. ๒๕๖7</t>
    </r>
  </si>
  <si>
    <r>
      <t>ปริมาณคดีที่</t>
    </r>
    <r>
      <rPr>
        <b/>
        <sz val="16"/>
        <rFont val="TH SarabunIT๙"/>
        <family val="2"/>
      </rPr>
      <t>รับมาดำเนินการในปีงบประมาณ  พ.ศ. 2567</t>
    </r>
  </si>
  <si>
    <t>จัดเก็บข้อมูลผลคำพิพากษาที่คดีถึงที่สุดไม่ว่าในศาลชั้นต้น ศาลอุทธรณ์ หรือศาลฎีกา ตัดสินในปีงบประมาณ พ.ศ. 2567 ที่อัยการสูงสุดชี้ขาดความเห็นแย้งในประเด็น ดังนี้</t>
  </si>
  <si>
    <t>สำนักงานชี้ขาดคดีอัยการสูงสุด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</si>
</sst>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6"/>
      <color indexed="8"/>
      <name val="TH SarabunPSK"/>
      <family val="2"/>
    </font>
    <font>
      <b/>
      <u val="single"/>
      <sz val="16"/>
      <color indexed="8"/>
      <name val="TH SarabunIT๙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6"/>
      <color theme="1"/>
      <name val="TH SarabunPSK"/>
      <family val="2"/>
    </font>
    <font>
      <b/>
      <u val="single"/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3" applyNumberFormat="0" applyAlignment="0" applyProtection="0"/>
    <xf numFmtId="0" fontId="57" fillId="0" borderId="4" applyNumberFormat="0" applyFill="0" applyAlignment="0" applyProtection="0"/>
    <xf numFmtId="0" fontId="5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24" borderId="2" applyNumberFormat="0" applyAlignment="0" applyProtection="0"/>
    <xf numFmtId="0" fontId="60" fillId="25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63" fillId="21" borderId="6" applyNumberFormat="0" applyAlignment="0" applyProtection="0"/>
    <xf numFmtId="0" fontId="0" fillId="33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7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8" fillId="6" borderId="12" xfId="91" applyFont="1" applyFill="1" applyBorder="1" applyAlignment="1" applyProtection="1">
      <alignment vertical="center" shrinkToFit="1"/>
      <protection/>
    </xf>
    <xf numFmtId="1" fontId="69" fillId="6" borderId="11" xfId="91" applyNumberFormat="1" applyFont="1" applyFill="1" applyBorder="1" applyAlignment="1" applyProtection="1">
      <alignment horizontal="center" vertical="center" shrinkToFit="1"/>
      <protection/>
    </xf>
    <xf numFmtId="0" fontId="68" fillId="6" borderId="11" xfId="91" applyNumberFormat="1" applyFont="1" applyFill="1" applyBorder="1" applyAlignment="1" applyProtection="1">
      <alignment horizontal="center" vertical="center" shrinkToFit="1"/>
      <protection/>
    </xf>
    <xf numFmtId="192" fontId="69" fillId="6" borderId="13" xfId="91" applyNumberFormat="1" applyFont="1" applyFill="1" applyBorder="1" applyAlignment="1" applyProtection="1">
      <alignment horizontal="center" vertical="center" shrinkToFit="1"/>
      <protection/>
    </xf>
    <xf numFmtId="192" fontId="68" fillId="6" borderId="11" xfId="91" applyNumberFormat="1" applyFont="1" applyFill="1" applyBorder="1" applyAlignment="1" applyProtection="1">
      <alignment horizontal="center" vertical="center" shrinkToFit="1"/>
      <protection/>
    </xf>
    <xf numFmtId="0" fontId="67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9" fillId="0" borderId="17" xfId="91" applyFont="1" applyFill="1" applyBorder="1" applyAlignment="1" applyProtection="1">
      <alignment horizontal="right" vertical="center"/>
      <protection/>
    </xf>
    <xf numFmtId="1" fontId="69" fillId="0" borderId="11" xfId="91" applyNumberFormat="1" applyFont="1" applyFill="1" applyBorder="1" applyAlignment="1" applyProtection="1">
      <alignment horizontal="center" vertical="center" shrinkToFit="1"/>
      <protection/>
    </xf>
    <xf numFmtId="0" fontId="68" fillId="0" borderId="18" xfId="91" applyNumberFormat="1" applyFont="1" applyFill="1" applyBorder="1" applyAlignment="1" applyProtection="1">
      <alignment horizontal="center" vertical="center" shrinkToFit="1"/>
      <protection/>
    </xf>
    <xf numFmtId="0" fontId="68" fillId="0" borderId="18" xfId="83" applyNumberFormat="1" applyFont="1" applyFill="1" applyBorder="1" applyAlignment="1" applyProtection="1">
      <alignment horizontal="center" vertical="center" shrinkToFit="1"/>
      <protection/>
    </xf>
    <xf numFmtId="0" fontId="68" fillId="0" borderId="18" xfId="91" applyFont="1" applyFill="1" applyBorder="1" applyAlignment="1" applyProtection="1">
      <alignment vertical="center" shrinkToFit="1"/>
      <protection/>
    </xf>
    <xf numFmtId="192" fontId="69" fillId="0" borderId="11" xfId="91" applyNumberFormat="1" applyFont="1" applyFill="1" applyBorder="1" applyAlignment="1" applyProtection="1">
      <alignment horizontal="center" vertical="center" shrinkToFit="1"/>
      <protection/>
    </xf>
    <xf numFmtId="0" fontId="67" fillId="0" borderId="0" xfId="91" applyFont="1" applyFill="1" applyAlignment="1" applyProtection="1">
      <alignment vertical="center"/>
      <protection/>
    </xf>
    <xf numFmtId="192" fontId="68" fillId="0" borderId="0" xfId="91" applyNumberFormat="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vertical="top" shrinkToFit="1"/>
      <protection/>
    </xf>
    <xf numFmtId="0" fontId="68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70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71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72" fillId="0" borderId="18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19" xfId="83" applyNumberFormat="1" applyFont="1" applyFill="1" applyBorder="1" applyAlignment="1" applyProtection="1">
      <alignment horizontal="center" vertical="center" shrinkToFit="1"/>
      <protection/>
    </xf>
    <xf numFmtId="192" fontId="4" fillId="0" borderId="20" xfId="83" applyNumberFormat="1" applyFont="1" applyFill="1" applyBorder="1" applyAlignment="1" applyProtection="1">
      <alignment horizontal="center" vertical="center" shrinkToFit="1"/>
      <protection/>
    </xf>
    <xf numFmtId="192" fontId="4" fillId="0" borderId="19" xfId="91" applyNumberFormat="1" applyFont="1" applyFill="1" applyBorder="1" applyAlignment="1" applyProtection="1">
      <alignment horizontal="center" vertical="center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192" fontId="68" fillId="0" borderId="0" xfId="91" applyNumberFormat="1" applyFont="1" applyFill="1" applyAlignment="1" applyProtection="1">
      <alignment vertical="top" shrinkToFit="1"/>
      <protection/>
    </xf>
    <xf numFmtId="0" fontId="68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3" xfId="91" applyFont="1" applyFill="1" applyBorder="1" applyAlignment="1" applyProtection="1">
      <alignment horizontal="center" vertical="top" shrinkToFit="1"/>
      <protection/>
    </xf>
    <xf numFmtId="0" fontId="12" fillId="0" borderId="24" xfId="91" applyFont="1" applyFill="1" applyBorder="1" applyAlignment="1" applyProtection="1">
      <alignment horizontal="center" vertical="top" shrinkToFit="1"/>
      <protection/>
    </xf>
    <xf numFmtId="0" fontId="72" fillId="0" borderId="18" xfId="91" applyFont="1" applyFill="1" applyBorder="1" applyAlignment="1" applyProtection="1">
      <alignment horizontal="center" vertical="center" shrinkToFit="1"/>
      <protection/>
    </xf>
    <xf numFmtId="0" fontId="72" fillId="0" borderId="0" xfId="91" applyFont="1" applyFill="1" applyAlignment="1" applyProtection="1">
      <alignment horizontal="center" vertical="center" shrinkToFit="1"/>
      <protection/>
    </xf>
    <xf numFmtId="0" fontId="69" fillId="0" borderId="0" xfId="91" applyFont="1" applyFill="1" applyBorder="1" applyAlignment="1" applyProtection="1">
      <alignment horizontal="center" vertical="center" shrinkToFit="1"/>
      <protection/>
    </xf>
    <xf numFmtId="0" fontId="68" fillId="0" borderId="0" xfId="91" applyNumberFormat="1" applyFont="1" applyFill="1" applyBorder="1" applyAlignment="1" applyProtection="1">
      <alignment horizontal="center" vertical="center" shrinkToFit="1"/>
      <protection/>
    </xf>
    <xf numFmtId="0" fontId="68" fillId="0" borderId="0" xfId="83" applyNumberFormat="1" applyFont="1" applyFill="1" applyBorder="1" applyAlignment="1" applyProtection="1">
      <alignment vertical="center" shrinkToFit="1"/>
      <protection/>
    </xf>
    <xf numFmtId="197" fontId="68" fillId="0" borderId="0" xfId="83" applyNumberFormat="1" applyFont="1" applyFill="1" applyBorder="1" applyAlignment="1" applyProtection="1">
      <alignment horizontal="center" vertical="center" shrinkToFit="1"/>
      <protection/>
    </xf>
    <xf numFmtId="192" fontId="68" fillId="0" borderId="0" xfId="83" applyNumberFormat="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Border="1" applyAlignment="1" applyProtection="1">
      <alignment horizontal="left" vertical="center"/>
      <protection/>
    </xf>
    <xf numFmtId="0" fontId="68" fillId="0" borderId="0" xfId="91" applyFont="1" applyFill="1" applyBorder="1" applyAlignment="1" applyProtection="1">
      <alignment horizontal="center" vertical="center" shrinkToFit="1"/>
      <protection/>
    </xf>
    <xf numFmtId="192" fontId="68" fillId="0" borderId="0" xfId="83" applyNumberFormat="1" applyFont="1" applyFill="1" applyBorder="1" applyAlignment="1" applyProtection="1">
      <alignment vertical="center" shrinkToFit="1"/>
      <protection/>
    </xf>
    <xf numFmtId="0" fontId="69" fillId="0" borderId="0" xfId="91" applyFont="1" applyFill="1" applyBorder="1" applyAlignment="1" applyProtection="1">
      <alignment vertical="center" shrinkToFit="1"/>
      <protection/>
    </xf>
    <xf numFmtId="192" fontId="68" fillId="0" borderId="0" xfId="91" applyNumberFormat="1" applyFont="1" applyFill="1" applyBorder="1" applyAlignment="1" applyProtection="1">
      <alignment horizontal="center" vertical="center" shrinkToFit="1"/>
      <protection/>
    </xf>
    <xf numFmtId="192" fontId="68" fillId="0" borderId="0" xfId="91" applyNumberFormat="1" applyFont="1" applyFill="1" applyBorder="1" applyAlignment="1" applyProtection="1">
      <alignment vertical="center" shrinkToFit="1"/>
      <protection/>
    </xf>
    <xf numFmtId="0" fontId="68" fillId="0" borderId="0" xfId="91" applyFont="1" applyFill="1" applyBorder="1" applyAlignment="1" applyProtection="1">
      <alignment vertical="center"/>
      <protection/>
    </xf>
    <xf numFmtId="0" fontId="68" fillId="0" borderId="0" xfId="91" applyFont="1" applyFill="1" applyBorder="1" applyAlignment="1" applyProtection="1">
      <alignment vertical="center" shrinkToFit="1"/>
      <protection/>
    </xf>
    <xf numFmtId="0" fontId="68" fillId="0" borderId="0" xfId="91" applyFont="1" applyFill="1" applyAlignment="1" applyProtection="1">
      <alignment vertical="center" shrinkToFit="1"/>
      <protection/>
    </xf>
    <xf numFmtId="0" fontId="68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9" fillId="0" borderId="0" xfId="91" applyFont="1" applyFill="1" applyBorder="1" applyAlignment="1" applyProtection="1">
      <alignment vertical="top"/>
      <protection/>
    </xf>
    <xf numFmtId="2" fontId="69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0" fontId="69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5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6" xfId="91" applyFont="1" applyFill="1" applyBorder="1" applyAlignment="1" applyProtection="1">
      <alignment vertical="top" wrapText="1"/>
      <protection/>
    </xf>
    <xf numFmtId="0" fontId="5" fillId="0" borderId="27" xfId="91" applyFont="1" applyFill="1" applyBorder="1" applyAlignment="1" applyProtection="1">
      <alignment horizontal="center" vertical="top" shrinkToFit="1"/>
      <protection/>
    </xf>
    <xf numFmtId="1" fontId="5" fillId="0" borderId="27" xfId="91" applyNumberFormat="1" applyFont="1" applyFill="1" applyBorder="1" applyAlignment="1" applyProtection="1">
      <alignment horizontal="center" vertical="top" shrinkToFit="1"/>
      <protection/>
    </xf>
    <xf numFmtId="2" fontId="5" fillId="0" borderId="27" xfId="91" applyNumberFormat="1" applyFont="1" applyFill="1" applyBorder="1" applyAlignment="1" applyProtection="1">
      <alignment horizontal="center" vertical="top" shrinkToFit="1"/>
      <protection/>
    </xf>
    <xf numFmtId="1" fontId="5" fillId="0" borderId="27" xfId="77" applyNumberFormat="1" applyFont="1" applyFill="1" applyBorder="1" applyAlignment="1" applyProtection="1">
      <alignment horizontal="center" vertical="top" shrinkToFit="1"/>
      <protection/>
    </xf>
    <xf numFmtId="192" fontId="5" fillId="0" borderId="28" xfId="91" applyNumberFormat="1" applyFont="1" applyFill="1" applyBorder="1" applyAlignment="1" applyProtection="1">
      <alignment horizontal="center" vertical="top" shrinkToFit="1"/>
      <protection/>
    </xf>
    <xf numFmtId="1" fontId="13" fillId="0" borderId="27" xfId="91" applyNumberFormat="1" applyFont="1" applyFill="1" applyBorder="1" applyAlignment="1" applyProtection="1">
      <alignment horizontal="right" shrinkToFit="1"/>
      <protection/>
    </xf>
    <xf numFmtId="192" fontId="5" fillId="0" borderId="27" xfId="83" applyNumberFormat="1" applyFont="1" applyFill="1" applyBorder="1" applyAlignment="1" applyProtection="1">
      <alignment horizontal="center" vertical="top" shrinkToFit="1"/>
      <protection/>
    </xf>
    <xf numFmtId="195" fontId="12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67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5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71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7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0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6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3" fillId="0" borderId="0" xfId="0" applyFont="1" applyAlignment="1" applyProtection="1">
      <alignment horizontal="left" vertical="center" wrapText="1" readingOrder="1"/>
      <protection/>
    </xf>
    <xf numFmtId="0" fontId="71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6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71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5" xfId="63" applyFont="1" applyFill="1" applyBorder="1" applyAlignment="1" applyProtection="1">
      <alignment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7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76" fillId="0" borderId="0" xfId="91" applyNumberFormat="1" applyFont="1" applyFill="1" applyBorder="1" applyAlignment="1" applyProtection="1">
      <alignment horizontal="left" vertical="center" indent="8"/>
      <protection/>
    </xf>
    <xf numFmtId="0" fontId="77" fillId="0" borderId="0" xfId="91" applyNumberFormat="1" applyFont="1" applyFill="1" applyBorder="1" applyAlignment="1" applyProtection="1">
      <alignment horizontal="left" vertical="center" indent="8"/>
      <protection/>
    </xf>
    <xf numFmtId="0" fontId="71" fillId="0" borderId="0" xfId="93" applyFont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5" fillId="12" borderId="11" xfId="93" applyFont="1" applyFill="1" applyBorder="1" applyAlignment="1" applyProtection="1">
      <alignment horizontal="center" vertical="center"/>
      <protection/>
    </xf>
    <xf numFmtId="0" fontId="5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192" fontId="5" fillId="0" borderId="0" xfId="93" applyNumberFormat="1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35" borderId="11" xfId="62" applyFont="1" applyFill="1" applyBorder="1" applyAlignment="1" applyProtection="1">
      <alignment horizontal="center" vertical="center" shrinkToFit="1"/>
      <protection locked="0"/>
    </xf>
    <xf numFmtId="0" fontId="5" fillId="0" borderId="0" xfId="64" applyFont="1" applyFill="1" applyBorder="1" applyAlignment="1" applyProtection="1">
      <alignment vertical="center" shrinkToFit="1"/>
      <protection/>
    </xf>
    <xf numFmtId="0" fontId="5" fillId="0" borderId="0" xfId="62" applyFont="1" applyAlignment="1" applyProtection="1">
      <alignment vertical="top" shrinkToFit="1"/>
      <protection/>
    </xf>
    <xf numFmtId="0" fontId="5" fillId="0" borderId="0" xfId="62" applyFont="1" applyAlignment="1" applyProtection="1">
      <alignment vertical="center" shrinkToFit="1"/>
      <protection/>
    </xf>
    <xf numFmtId="0" fontId="5" fillId="0" borderId="0" xfId="62" applyFont="1" applyAlignment="1" applyProtection="1">
      <alignment vertical="center" wrapText="1" shrinkToFit="1"/>
      <protection/>
    </xf>
    <xf numFmtId="2" fontId="4" fillId="19" borderId="11" xfId="62" applyNumberFormat="1" applyFont="1" applyFill="1" applyBorder="1" applyAlignment="1" applyProtection="1">
      <alignment horizontal="center" vertical="center" shrinkToFit="1"/>
      <protection/>
    </xf>
    <xf numFmtId="2" fontId="5" fillId="0" borderId="11" xfId="62" applyNumberFormat="1" applyFont="1" applyFill="1" applyBorder="1" applyAlignment="1" applyProtection="1">
      <alignment horizontal="center" vertical="center" shrinkToFit="1"/>
      <protection/>
    </xf>
    <xf numFmtId="0" fontId="5" fillId="34" borderId="11" xfId="62" applyFont="1" applyFill="1" applyBorder="1" applyAlignment="1" applyProtection="1">
      <alignment horizontal="center" vertical="center" shrinkToFit="1"/>
      <protection/>
    </xf>
    <xf numFmtId="0" fontId="4" fillId="0" borderId="0" xfId="62" applyFont="1" applyAlignment="1" applyProtection="1">
      <alignment horizontal="left" vertical="center"/>
      <protection/>
    </xf>
    <xf numFmtId="0" fontId="78" fillId="0" borderId="0" xfId="0" applyFont="1" applyFill="1" applyBorder="1" applyAlignment="1">
      <alignment horizontal="center" vertical="center"/>
    </xf>
    <xf numFmtId="0" fontId="5" fillId="0" borderId="0" xfId="62" applyFont="1" applyAlignment="1" applyProtection="1">
      <alignment horizontal="left" vertical="center"/>
      <protection/>
    </xf>
    <xf numFmtId="0" fontId="78" fillId="0" borderId="0" xfId="0" applyFont="1" applyFill="1" applyBorder="1" applyAlignment="1">
      <alignment horizontal="center" vertical="center" wrapText="1"/>
    </xf>
    <xf numFmtId="0" fontId="5" fillId="36" borderId="11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 wrapText="1"/>
      <protection locked="0"/>
    </xf>
    <xf numFmtId="209" fontId="5" fillId="36" borderId="11" xfId="85" applyNumberFormat="1" applyFont="1" applyFill="1" applyBorder="1" applyAlignment="1" applyProtection="1">
      <alignment vertical="center" wrapText="1"/>
      <protection/>
    </xf>
    <xf numFmtId="0" fontId="5" fillId="0" borderId="0" xfId="62" applyFont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/>
      <protection/>
    </xf>
    <xf numFmtId="0" fontId="5" fillId="0" borderId="0" xfId="93" applyFont="1" applyAlignment="1" applyProtection="1">
      <alignment vertical="top"/>
      <protection/>
    </xf>
    <xf numFmtId="0" fontId="5" fillId="0" borderId="0" xfId="50" applyFont="1" applyFill="1" applyBorder="1" applyProtection="1">
      <alignment/>
      <protection/>
    </xf>
    <xf numFmtId="0" fontId="5" fillId="0" borderId="0" xfId="63" applyFont="1" applyFill="1" applyBorder="1" applyAlignment="1" applyProtection="1">
      <alignment horizontal="right" vertical="center" wrapText="1"/>
      <protection/>
    </xf>
    <xf numFmtId="2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192" fontId="5" fillId="0" borderId="0" xfId="62" applyNumberFormat="1" applyFont="1" applyAlignment="1" applyProtection="1">
      <alignment vertical="top"/>
      <protection/>
    </xf>
    <xf numFmtId="0" fontId="4" fillId="0" borderId="31" xfId="91" applyNumberFormat="1" applyFont="1" applyFill="1" applyBorder="1" applyAlignment="1" applyProtection="1">
      <alignment horizontal="center" vertical="center" shrinkToFit="1"/>
      <protection/>
    </xf>
    <xf numFmtId="0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5" fillId="0" borderId="23" xfId="91" applyFont="1" applyFill="1" applyBorder="1" applyAlignment="1" applyProtection="1">
      <alignment horizontal="center" vertical="top"/>
      <protection/>
    </xf>
    <xf numFmtId="0" fontId="4" fillId="0" borderId="31" xfId="91" applyFont="1" applyFill="1" applyBorder="1" applyAlignment="1" applyProtection="1">
      <alignment horizontal="center" vertical="center" shrinkToFit="1"/>
      <protection/>
    </xf>
    <xf numFmtId="0" fontId="4" fillId="0" borderId="19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3" fillId="0" borderId="31" xfId="91" applyFont="1" applyFill="1" applyBorder="1" applyAlignment="1" applyProtection="1">
      <alignment horizontal="center" vertical="center" wrapText="1" shrinkToFit="1"/>
      <protection/>
    </xf>
    <xf numFmtId="0" fontId="3" fillId="0" borderId="19" xfId="91" applyFont="1" applyFill="1" applyBorder="1" applyAlignment="1" applyProtection="1">
      <alignment horizontal="center" vertical="center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79" fillId="6" borderId="13" xfId="91" applyFont="1" applyFill="1" applyBorder="1" applyAlignment="1" applyProtection="1">
      <alignment horizontal="left" vertical="center" wrapText="1"/>
      <protection/>
    </xf>
    <xf numFmtId="0" fontId="79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19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7" xfId="91" applyNumberFormat="1" applyFont="1" applyFill="1" applyBorder="1" applyAlignment="1" applyProtection="1">
      <alignment horizontal="center" vertical="center"/>
      <protection/>
    </xf>
    <xf numFmtId="192" fontId="15" fillId="0" borderId="32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5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192" fontId="69" fillId="0" borderId="18" xfId="83" applyNumberFormat="1" applyFont="1" applyFill="1" applyBorder="1" applyAlignment="1" applyProtection="1">
      <alignment horizontal="center" vertical="center" shrinkToFit="1"/>
      <protection/>
    </xf>
    <xf numFmtId="192" fontId="69" fillId="0" borderId="17" xfId="83" applyNumberFormat="1" applyFont="1" applyFill="1" applyBorder="1" applyAlignment="1" applyProtection="1">
      <alignment horizontal="center" vertical="center" shrinkToFit="1"/>
      <protection/>
    </xf>
    <xf numFmtId="0" fontId="4" fillId="0" borderId="36" xfId="91" applyFont="1" applyFill="1" applyBorder="1" applyAlignment="1" applyProtection="1">
      <alignment horizontal="center" vertical="center"/>
      <protection locked="0"/>
    </xf>
    <xf numFmtId="0" fontId="4" fillId="0" borderId="37" xfId="91" applyFont="1" applyFill="1" applyBorder="1" applyAlignment="1" applyProtection="1">
      <alignment horizontal="center" vertical="center"/>
      <protection locked="0"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5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5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1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5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5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5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8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top" wrapText="1"/>
    </xf>
    <xf numFmtId="0" fontId="4" fillId="0" borderId="20" xfId="62" applyFont="1" applyBorder="1" applyAlignment="1" applyProtection="1">
      <alignment horizontal="center" vertical="top"/>
      <protection/>
    </xf>
    <xf numFmtId="0" fontId="4" fillId="0" borderId="30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69" fillId="0" borderId="13" xfId="0" applyFont="1" applyBorder="1" applyAlignment="1">
      <alignment horizontal="left" vertical="center"/>
    </xf>
    <xf numFmtId="0" fontId="69" fillId="0" borderId="25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8" fillId="0" borderId="11" xfId="0" applyFont="1" applyBorder="1" applyAlignment="1">
      <alignment horizontal="left" vertical="center" shrinkToFit="1"/>
    </xf>
    <xf numFmtId="0" fontId="4" fillId="34" borderId="31" xfId="50" applyFont="1" applyFill="1" applyBorder="1" applyAlignment="1" applyProtection="1">
      <alignment horizontal="center" vertical="center"/>
      <protection/>
    </xf>
    <xf numFmtId="0" fontId="4" fillId="34" borderId="21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5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8" fillId="39" borderId="11" xfId="0" applyFont="1" applyFill="1" applyBorder="1" applyAlignment="1">
      <alignment horizontal="left" vertical="center" wrapText="1"/>
    </xf>
    <xf numFmtId="0" fontId="5" fillId="35" borderId="31" xfId="50" applyFont="1" applyFill="1" applyBorder="1" applyAlignment="1" applyProtection="1">
      <alignment horizontal="center" vertical="center"/>
      <protection/>
    </xf>
    <xf numFmtId="0" fontId="5" fillId="35" borderId="21" xfId="50" applyFont="1" applyFill="1" applyBorder="1" applyAlignment="1" applyProtection="1">
      <alignment horizontal="center" vertical="center"/>
      <protection/>
    </xf>
    <xf numFmtId="0" fontId="4" fillId="35" borderId="31" xfId="50" applyFont="1" applyFill="1" applyBorder="1" applyAlignment="1" applyProtection="1">
      <alignment horizontal="center" vertical="center"/>
      <protection/>
    </xf>
    <xf numFmtId="0" fontId="4" fillId="35" borderId="21" xfId="50" applyFont="1" applyFill="1" applyBorder="1" applyAlignment="1" applyProtection="1">
      <alignment horizontal="center" vertical="center"/>
      <protection/>
    </xf>
    <xf numFmtId="2" fontId="5" fillId="19" borderId="31" xfId="50" applyNumberFormat="1" applyFont="1" applyFill="1" applyBorder="1" applyAlignment="1" applyProtection="1">
      <alignment horizontal="center" vertical="center"/>
      <protection/>
    </xf>
    <xf numFmtId="2" fontId="5" fillId="19" borderId="21" xfId="50" applyNumberFormat="1" applyFont="1" applyFill="1" applyBorder="1" applyAlignment="1" applyProtection="1">
      <alignment horizontal="center" vertical="center"/>
      <protection/>
    </xf>
    <xf numFmtId="0" fontId="5" fillId="36" borderId="31" xfId="50" applyFont="1" applyFill="1" applyBorder="1" applyAlignment="1" applyProtection="1">
      <alignment horizontal="center" vertical="center"/>
      <protection/>
    </xf>
    <xf numFmtId="0" fontId="5" fillId="36" borderId="21" xfId="50" applyFont="1" applyFill="1" applyBorder="1" applyAlignment="1" applyProtection="1">
      <alignment horizontal="center" vertical="center"/>
      <protection/>
    </xf>
    <xf numFmtId="2" fontId="5" fillId="34" borderId="31" xfId="50" applyNumberFormat="1" applyFont="1" applyFill="1" applyBorder="1" applyAlignment="1" applyProtection="1">
      <alignment horizontal="center" vertical="center"/>
      <protection/>
    </xf>
    <xf numFmtId="2" fontId="5" fillId="34" borderId="21" xfId="50" applyNumberFormat="1" applyFont="1" applyFill="1" applyBorder="1" applyAlignment="1" applyProtection="1">
      <alignment horizontal="center" vertical="center"/>
      <protection/>
    </xf>
    <xf numFmtId="0" fontId="4" fillId="34" borderId="31" xfId="62" applyFont="1" applyFill="1" applyBorder="1" applyAlignment="1" applyProtection="1">
      <alignment horizontal="center" vertical="center"/>
      <protection/>
    </xf>
    <xf numFmtId="0" fontId="4" fillId="34" borderId="21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8" xfId="62" applyFont="1" applyFill="1" applyBorder="1" applyAlignment="1" applyProtection="1">
      <alignment horizontal="center" vertical="center"/>
      <protection/>
    </xf>
    <xf numFmtId="0" fontId="4" fillId="34" borderId="17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32" xfId="62" applyFont="1" applyFill="1" applyBorder="1" applyAlignment="1" applyProtection="1">
      <alignment horizontal="center" vertical="center"/>
      <protection/>
    </xf>
    <xf numFmtId="0" fontId="4" fillId="34" borderId="31" xfId="62" applyFont="1" applyFill="1" applyBorder="1" applyAlignment="1" applyProtection="1">
      <alignment horizontal="center" vertical="center" wrapText="1"/>
      <protection/>
    </xf>
    <xf numFmtId="0" fontId="4" fillId="34" borderId="21" xfId="62" applyFont="1" applyFill="1" applyBorder="1" applyAlignment="1" applyProtection="1">
      <alignment horizontal="center" vertical="center" wrapText="1"/>
      <protection/>
    </xf>
    <xf numFmtId="0" fontId="4" fillId="34" borderId="31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shrinkToFit="1"/>
      <protection/>
    </xf>
    <xf numFmtId="0" fontId="4" fillId="34" borderId="31" xfId="50" applyFont="1" applyFill="1" applyBorder="1" applyAlignment="1" applyProtection="1">
      <alignment horizontal="center" vertical="center" shrinkToFit="1"/>
      <protection/>
    </xf>
    <xf numFmtId="0" fontId="4" fillId="34" borderId="21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18" fillId="0" borderId="0" xfId="93" applyFont="1" applyAlignment="1" applyProtection="1">
      <alignment horizontal="left" vertical="top" wrapText="1"/>
      <protection/>
    </xf>
    <xf numFmtId="0" fontId="4" fillId="0" borderId="30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80" fillId="36" borderId="11" xfId="0" applyFont="1" applyFill="1" applyBorder="1" applyAlignment="1">
      <alignment horizontal="center" vertical="center"/>
    </xf>
    <xf numFmtId="1" fontId="5" fillId="36" borderId="13" xfId="62" applyNumberFormat="1" applyFont="1" applyFill="1" applyBorder="1" applyAlignment="1" applyProtection="1">
      <alignment horizontal="center" vertical="center" wrapText="1"/>
      <protection/>
    </xf>
    <xf numFmtId="1" fontId="5" fillId="36" borderId="12" xfId="62" applyNumberFormat="1" applyFont="1" applyFill="1" applyBorder="1" applyAlignment="1" applyProtection="1">
      <alignment horizontal="center" vertical="center" wrapText="1"/>
      <protection/>
    </xf>
    <xf numFmtId="0" fontId="5" fillId="35" borderId="0" xfId="50" applyNumberFormat="1" applyFont="1" applyFill="1" applyBorder="1" applyAlignment="1" applyProtection="1">
      <alignment horizontal="left" vertical="top" wrapText="1"/>
      <protection locked="0"/>
    </xf>
    <xf numFmtId="0" fontId="81" fillId="0" borderId="13" xfId="0" applyFont="1" applyBorder="1" applyAlignment="1">
      <alignment horizontal="left" vertical="center"/>
    </xf>
    <xf numFmtId="0" fontId="81" fillId="0" borderId="2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5" fillId="35" borderId="11" xfId="62" applyFont="1" applyFill="1" applyBorder="1" applyAlignment="1" applyProtection="1">
      <alignment horizontal="center" vertical="center" wrapText="1"/>
      <protection locked="0"/>
    </xf>
    <xf numFmtId="1" fontId="5" fillId="35" borderId="1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36" borderId="11" xfId="62" applyFont="1" applyFill="1" applyBorder="1" applyAlignment="1" applyProtection="1">
      <alignment horizontal="center" vertical="center"/>
      <protection/>
    </xf>
    <xf numFmtId="0" fontId="5" fillId="36" borderId="11" xfId="62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62" applyFont="1" applyFill="1" applyBorder="1" applyAlignment="1" applyProtection="1">
      <alignment horizontal="right" vertical="center" wrapText="1" indent="1"/>
      <protection/>
    </xf>
    <xf numFmtId="0" fontId="5" fillId="0" borderId="25" xfId="0" applyFont="1" applyBorder="1" applyAlignment="1" applyProtection="1">
      <alignment horizontal="right" wrapText="1" indent="1"/>
      <protection/>
    </xf>
    <xf numFmtId="0" fontId="5" fillId="0" borderId="12" xfId="0" applyFont="1" applyBorder="1" applyAlignment="1" applyProtection="1">
      <alignment horizontal="right" wrapText="1" indent="1"/>
      <protection/>
    </xf>
    <xf numFmtId="0" fontId="5" fillId="0" borderId="30" xfId="62" applyFont="1" applyBorder="1" applyAlignment="1" applyProtection="1">
      <alignment horizontal="left" vertical="center" shrinkToFit="1"/>
      <protection/>
    </xf>
    <xf numFmtId="0" fontId="5" fillId="0" borderId="0" xfId="62" applyFont="1" applyBorder="1" applyAlignment="1" applyProtection="1">
      <alignment horizontal="left" vertical="center" shrinkToFit="1"/>
      <protection/>
    </xf>
    <xf numFmtId="0" fontId="5" fillId="0" borderId="25" xfId="62" applyFont="1" applyFill="1" applyBorder="1" applyAlignment="1" applyProtection="1">
      <alignment horizontal="right" vertical="center" wrapText="1" indent="1"/>
      <protection/>
    </xf>
    <xf numFmtId="0" fontId="5" fillId="0" borderId="12" xfId="62" applyFont="1" applyFill="1" applyBorder="1" applyAlignment="1" applyProtection="1">
      <alignment horizontal="right" vertical="center" wrapText="1" indent="1"/>
      <protection/>
    </xf>
    <xf numFmtId="0" fontId="5" fillId="0" borderId="13" xfId="62" applyFont="1" applyFill="1" applyBorder="1" applyAlignment="1" applyProtection="1">
      <alignment horizontal="right" vertical="center" indent="1"/>
      <protection/>
    </xf>
    <xf numFmtId="0" fontId="5" fillId="0" borderId="25" xfId="62" applyFont="1" applyFill="1" applyBorder="1" applyAlignment="1" applyProtection="1">
      <alignment horizontal="right" vertical="center" indent="1"/>
      <protection/>
    </xf>
    <xf numFmtId="0" fontId="5" fillId="0" borderId="12" xfId="62" applyFont="1" applyFill="1" applyBorder="1" applyAlignment="1" applyProtection="1">
      <alignment horizontal="right" vertical="center" indent="1"/>
      <protection/>
    </xf>
    <xf numFmtId="0" fontId="4" fillId="0" borderId="0" xfId="62" applyFont="1" applyAlignment="1" applyProtection="1">
      <alignment horizontal="left" vertical="center"/>
      <protection/>
    </xf>
    <xf numFmtId="0" fontId="78" fillId="0" borderId="0" xfId="0" applyFont="1" applyFill="1" applyBorder="1" applyAlignment="1">
      <alignment horizontal="center" vertical="center" wrapText="1"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0" borderId="13" xfId="62" applyFont="1" applyFill="1" applyBorder="1" applyAlignment="1" applyProtection="1">
      <alignment horizontal="right" vertical="center" indent="1" shrinkToFit="1"/>
      <protection/>
    </xf>
    <xf numFmtId="0" fontId="5" fillId="0" borderId="25" xfId="0" applyFont="1" applyBorder="1" applyAlignment="1" applyProtection="1">
      <alignment horizontal="right" indent="1"/>
      <protection/>
    </xf>
    <xf numFmtId="0" fontId="5" fillId="0" borderId="12" xfId="0" applyFont="1" applyBorder="1" applyAlignment="1" applyProtection="1">
      <alignment horizontal="right" indent="1"/>
      <protection/>
    </xf>
    <xf numFmtId="0" fontId="5" fillId="0" borderId="0" xfId="62" applyFont="1" applyAlignment="1" applyProtection="1">
      <alignment horizontal="left" vertical="center" shrinkToFit="1"/>
      <protection/>
    </xf>
    <xf numFmtId="0" fontId="5" fillId="12" borderId="11" xfId="93" applyFont="1" applyFill="1" applyBorder="1" applyAlignment="1" applyProtection="1">
      <alignment horizontal="center" vertical="center"/>
      <protection/>
    </xf>
    <xf numFmtId="0" fontId="5" fillId="12" borderId="13" xfId="93" applyFont="1" applyFill="1" applyBorder="1" applyAlignment="1" applyProtection="1">
      <alignment horizontal="center" vertical="center" shrinkToFit="1"/>
      <protection/>
    </xf>
    <xf numFmtId="0" fontId="5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shrinkToFit="1"/>
      <protection/>
    </xf>
    <xf numFmtId="0" fontId="5" fillId="0" borderId="25" xfId="93" applyFont="1" applyBorder="1" applyAlignment="1" applyProtection="1">
      <alignment horizontal="left" vertical="center" shrinkToFit="1"/>
      <protection/>
    </xf>
    <xf numFmtId="0" fontId="5" fillId="0" borderId="12" xfId="93" applyFont="1" applyBorder="1" applyAlignment="1" applyProtection="1">
      <alignment horizontal="left" vertical="center" shrinkToFit="1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25" xfId="0" applyFont="1" applyFill="1" applyBorder="1" applyAlignment="1" applyProtection="1">
      <alignment vertical="center"/>
      <protection/>
    </xf>
    <xf numFmtId="0" fontId="4" fillId="12" borderId="12" xfId="0" applyFont="1" applyFill="1" applyBorder="1" applyAlignment="1" applyProtection="1">
      <alignment vertical="center"/>
      <protection/>
    </xf>
    <xf numFmtId="0" fontId="4" fillId="40" borderId="13" xfId="93" applyFont="1" applyFill="1" applyBorder="1" applyAlignment="1" applyProtection="1">
      <alignment horizontal="center" vertical="center"/>
      <protection/>
    </xf>
    <xf numFmtId="0" fontId="4" fillId="40" borderId="25" xfId="93" applyFont="1" applyFill="1" applyBorder="1" applyAlignment="1" applyProtection="1">
      <alignment horizontal="center" vertical="center"/>
      <protection/>
    </xf>
    <xf numFmtId="0" fontId="4" fillId="40" borderId="12" xfId="93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17</xdr:row>
      <xdr:rowOff>57150</xdr:rowOff>
    </xdr:from>
    <xdr:to>
      <xdr:col>1</xdr:col>
      <xdr:colOff>914400</xdr:colOff>
      <xdr:row>23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56388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1"/>
  <sheetViews>
    <sheetView tabSelected="1" zoomScaleSheetLayoutView="110" workbookViewId="0" topLeftCell="A1">
      <selection activeCell="A7" sqref="A7"/>
    </sheetView>
  </sheetViews>
  <sheetFormatPr defaultColWidth="9.140625" defaultRowHeight="15"/>
  <cols>
    <col min="1" max="1" width="5.57421875" style="83" customWidth="1"/>
    <col min="2" max="2" width="45.421875" style="69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72" customWidth="1"/>
    <col min="13" max="13" width="3.7109375" style="72" customWidth="1"/>
    <col min="14" max="14" width="9.57421875" style="72" customWidth="1"/>
    <col min="15" max="16384" width="9.00390625" style="11" customWidth="1"/>
  </cols>
  <sheetData>
    <row r="1" spans="1:14" ht="20.25">
      <c r="A1" s="82"/>
      <c r="B1" s="68"/>
      <c r="C1" s="266" t="s">
        <v>28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20.25">
      <c r="A2" s="82"/>
      <c r="B2" s="68"/>
      <c r="C2" s="266" t="s">
        <v>116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ht="15.75" customHeight="1" thickBot="1">
      <c r="N3" s="73"/>
    </row>
    <row r="4" spans="1:14" ht="24" customHeight="1" thickTop="1">
      <c r="A4" s="272" t="s">
        <v>104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4"/>
    </row>
    <row r="5" spans="1:14" ht="24" customHeight="1">
      <c r="A5" s="280" t="s">
        <v>115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2"/>
    </row>
    <row r="6" spans="1:14" ht="24" customHeight="1" thickBot="1">
      <c r="A6" s="277" t="s">
        <v>164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9"/>
    </row>
    <row r="7" spans="1:14" ht="18" customHeight="1" thickTop="1">
      <c r="A7" s="8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14" s="16" customFormat="1" ht="20.25">
      <c r="A8" s="263" t="s">
        <v>19</v>
      </c>
      <c r="B8" s="263"/>
      <c r="C8" s="255" t="s">
        <v>34</v>
      </c>
      <c r="D8" s="258" t="s">
        <v>18</v>
      </c>
      <c r="E8" s="258" t="s">
        <v>41</v>
      </c>
      <c r="F8" s="1" t="s">
        <v>6</v>
      </c>
      <c r="G8" s="15"/>
      <c r="H8" s="15"/>
      <c r="I8" s="15"/>
      <c r="J8" s="15"/>
      <c r="K8" s="269" t="s">
        <v>2</v>
      </c>
      <c r="L8" s="270"/>
      <c r="M8" s="270"/>
      <c r="N8" s="271"/>
    </row>
    <row r="9" spans="1:14" s="16" customFormat="1" ht="17.25" customHeight="1">
      <c r="A9" s="263"/>
      <c r="B9" s="263"/>
      <c r="C9" s="256"/>
      <c r="D9" s="259"/>
      <c r="E9" s="264"/>
      <c r="F9" s="252">
        <v>1</v>
      </c>
      <c r="G9" s="252">
        <v>2</v>
      </c>
      <c r="H9" s="252">
        <v>3</v>
      </c>
      <c r="I9" s="252">
        <v>4</v>
      </c>
      <c r="J9" s="252">
        <v>5</v>
      </c>
      <c r="K9" s="74" t="s">
        <v>20</v>
      </c>
      <c r="L9" s="75" t="s">
        <v>32</v>
      </c>
      <c r="M9" s="267" t="s">
        <v>47</v>
      </c>
      <c r="N9" s="76" t="s">
        <v>21</v>
      </c>
    </row>
    <row r="10" spans="1:14" s="16" customFormat="1" ht="21.75" customHeight="1">
      <c r="A10" s="263"/>
      <c r="B10" s="263"/>
      <c r="C10" s="257"/>
      <c r="D10" s="260"/>
      <c r="E10" s="265"/>
      <c r="F10" s="253"/>
      <c r="G10" s="253"/>
      <c r="H10" s="253"/>
      <c r="I10" s="253"/>
      <c r="J10" s="253"/>
      <c r="K10" s="77" t="s">
        <v>22</v>
      </c>
      <c r="L10" s="78" t="s">
        <v>23</v>
      </c>
      <c r="M10" s="268"/>
      <c r="N10" s="79" t="s">
        <v>24</v>
      </c>
    </row>
    <row r="11" spans="1:14" s="22" customFormat="1" ht="24.75" customHeight="1">
      <c r="A11" s="261" t="s">
        <v>114</v>
      </c>
      <c r="B11" s="262"/>
      <c r="C11" s="17"/>
      <c r="D11" s="18">
        <f>SUM(D12)</f>
        <v>5</v>
      </c>
      <c r="E11" s="105">
        <f>SUM(E12)</f>
        <v>50</v>
      </c>
      <c r="F11" s="19"/>
      <c r="G11" s="19"/>
      <c r="H11" s="19"/>
      <c r="I11" s="19"/>
      <c r="J11" s="19"/>
      <c r="K11" s="19"/>
      <c r="L11" s="20">
        <f>SUM(N12)*E15/E11</f>
        <v>0</v>
      </c>
      <c r="M11" s="106">
        <f>L11</f>
        <v>0</v>
      </c>
      <c r="N11" s="21"/>
    </row>
    <row r="12" spans="1:18" ht="63" customHeight="1">
      <c r="A12" s="85">
        <v>2.2</v>
      </c>
      <c r="B12" s="70" t="s">
        <v>106</v>
      </c>
      <c r="C12" s="26" t="s">
        <v>117</v>
      </c>
      <c r="D12" s="27">
        <v>5</v>
      </c>
      <c r="E12" s="23">
        <f>D12*100/D15</f>
        <v>50</v>
      </c>
      <c r="F12" s="28">
        <v>1</v>
      </c>
      <c r="G12" s="28">
        <v>2</v>
      </c>
      <c r="H12" s="28">
        <v>3</v>
      </c>
      <c r="I12" s="28">
        <v>4</v>
      </c>
      <c r="J12" s="28">
        <v>5</v>
      </c>
      <c r="K12" s="23">
        <f>'2.2'!D3</f>
        <v>0</v>
      </c>
      <c r="L12" s="24">
        <f>'2.2'!D5</f>
        <v>0</v>
      </c>
      <c r="M12" s="141">
        <f>L12</f>
        <v>0</v>
      </c>
      <c r="N12" s="25">
        <f>E12*L12/E15</f>
        <v>0</v>
      </c>
      <c r="R12" s="29"/>
    </row>
    <row r="13" spans="1:14" s="22" customFormat="1" ht="24.75" customHeight="1">
      <c r="A13" s="261" t="s">
        <v>118</v>
      </c>
      <c r="B13" s="262"/>
      <c r="C13" s="17"/>
      <c r="D13" s="18">
        <f>SUM(D14:D14)</f>
        <v>5</v>
      </c>
      <c r="E13" s="105">
        <f>SUM(E14:E14)</f>
        <v>50</v>
      </c>
      <c r="F13" s="19"/>
      <c r="G13" s="19"/>
      <c r="H13" s="19"/>
      <c r="I13" s="19"/>
      <c r="J13" s="19"/>
      <c r="K13" s="19"/>
      <c r="L13" s="20" t="e">
        <f>SUM(N14:N14)*E15/E13</f>
        <v>#DIV/0!</v>
      </c>
      <c r="M13" s="106" t="e">
        <f>L13</f>
        <v>#DIV/0!</v>
      </c>
      <c r="N13" s="21"/>
    </row>
    <row r="14" spans="1:14" s="29" customFormat="1" ht="47.25" customHeight="1">
      <c r="A14" s="150">
        <v>3.3</v>
      </c>
      <c r="B14" s="142" t="s">
        <v>71</v>
      </c>
      <c r="C14" s="143" t="s">
        <v>25</v>
      </c>
      <c r="D14" s="144">
        <v>5</v>
      </c>
      <c r="E14" s="145">
        <f>D14*100/D15</f>
        <v>50</v>
      </c>
      <c r="F14" s="146">
        <v>40</v>
      </c>
      <c r="G14" s="146">
        <v>50</v>
      </c>
      <c r="H14" s="146">
        <v>60</v>
      </c>
      <c r="I14" s="146">
        <v>70</v>
      </c>
      <c r="J14" s="146">
        <v>80</v>
      </c>
      <c r="K14" s="145" t="e">
        <f>'3.3'!D3</f>
        <v>#DIV/0!</v>
      </c>
      <c r="L14" s="147" t="e">
        <f>'3.3'!D5</f>
        <v>#DIV/0!</v>
      </c>
      <c r="M14" s="148" t="e">
        <f>L14</f>
        <v>#DIV/0!</v>
      </c>
      <c r="N14" s="149" t="e">
        <f>E14*L14/E15</f>
        <v>#DIV/0!</v>
      </c>
    </row>
    <row r="15" spans="1:14" s="36" customFormat="1" ht="26.25" customHeight="1">
      <c r="A15" s="86"/>
      <c r="B15" s="71"/>
      <c r="C15" s="30" t="s">
        <v>26</v>
      </c>
      <c r="D15" s="31">
        <f>SUM(D13+D11)</f>
        <v>10</v>
      </c>
      <c r="E15" s="31">
        <f>E13+E11</f>
        <v>100</v>
      </c>
      <c r="F15" s="32"/>
      <c r="G15" s="32"/>
      <c r="H15" s="32"/>
      <c r="I15" s="33"/>
      <c r="J15" s="33"/>
      <c r="K15" s="34"/>
      <c r="L15" s="275" t="s">
        <v>27</v>
      </c>
      <c r="M15" s="276"/>
      <c r="N15" s="35" t="e">
        <f>SUM(N11:N14)</f>
        <v>#DIV/0!</v>
      </c>
    </row>
    <row r="16" spans="1:14" s="36" customFormat="1" ht="24" customHeight="1">
      <c r="A16" s="87"/>
      <c r="B16" s="104" t="s">
        <v>105</v>
      </c>
      <c r="C16" s="88"/>
      <c r="D16" s="88"/>
      <c r="E16" s="88"/>
      <c r="F16" s="89"/>
      <c r="G16" s="89"/>
      <c r="H16" s="89"/>
      <c r="I16" s="90"/>
      <c r="J16" s="90"/>
      <c r="K16" s="91"/>
      <c r="L16" s="92"/>
      <c r="M16" s="95"/>
      <c r="N16" s="37"/>
    </row>
    <row r="17" spans="1:14" s="36" customFormat="1" ht="24" customHeight="1">
      <c r="A17" s="87"/>
      <c r="B17" s="103" t="s">
        <v>35</v>
      </c>
      <c r="C17" s="96"/>
      <c r="D17" s="96"/>
      <c r="E17" s="96"/>
      <c r="F17" s="89"/>
      <c r="G17" s="89"/>
      <c r="H17" s="89"/>
      <c r="I17" s="89"/>
      <c r="J17" s="89"/>
      <c r="K17" s="89"/>
      <c r="L17" s="97"/>
      <c r="M17" s="98"/>
      <c r="N17" s="37"/>
    </row>
    <row r="18" spans="1:14" s="36" customFormat="1" ht="24" customHeight="1">
      <c r="A18" s="87"/>
      <c r="B18" s="199" t="s">
        <v>119</v>
      </c>
      <c r="C18" s="99" t="s">
        <v>120</v>
      </c>
      <c r="D18" s="100"/>
      <c r="E18" s="100"/>
      <c r="F18" s="101"/>
      <c r="G18" s="94"/>
      <c r="H18" s="89"/>
      <c r="I18" s="89"/>
      <c r="J18" s="89"/>
      <c r="K18" s="89"/>
      <c r="L18" s="97"/>
      <c r="M18" s="98"/>
      <c r="N18" s="37"/>
    </row>
    <row r="19" spans="1:14" s="36" customFormat="1" ht="24" customHeight="1">
      <c r="A19" s="87"/>
      <c r="B19" s="200" t="s">
        <v>42</v>
      </c>
      <c r="C19" s="99" t="s">
        <v>36</v>
      </c>
      <c r="D19" s="101"/>
      <c r="E19" s="101"/>
      <c r="F19" s="101"/>
      <c r="G19" s="101"/>
      <c r="H19" s="89"/>
      <c r="I19" s="89"/>
      <c r="J19" s="89"/>
      <c r="K19" s="89"/>
      <c r="L19" s="97"/>
      <c r="M19" s="98"/>
      <c r="N19" s="37"/>
    </row>
    <row r="20" spans="1:14" s="22" customFormat="1" ht="24" customHeight="1">
      <c r="A20" s="87"/>
      <c r="B20" s="201" t="s">
        <v>43</v>
      </c>
      <c r="C20" s="102" t="s">
        <v>37</v>
      </c>
      <c r="D20" s="94"/>
      <c r="E20" s="94"/>
      <c r="F20" s="94"/>
      <c r="G20" s="94"/>
      <c r="H20" s="89"/>
      <c r="I20" s="89"/>
      <c r="J20" s="89"/>
      <c r="K20" s="89"/>
      <c r="L20" s="97"/>
      <c r="M20" s="98"/>
      <c r="N20" s="37"/>
    </row>
    <row r="21" spans="1:14" s="22" customFormat="1" ht="24" customHeight="1">
      <c r="A21" s="87"/>
      <c r="B21" s="202" t="s">
        <v>44</v>
      </c>
      <c r="C21" s="93" t="s">
        <v>38</v>
      </c>
      <c r="D21" s="94"/>
      <c r="E21" s="94"/>
      <c r="F21" s="89"/>
      <c r="G21" s="89"/>
      <c r="H21" s="89"/>
      <c r="I21" s="89"/>
      <c r="J21" s="89"/>
      <c r="K21" s="89"/>
      <c r="L21" s="97"/>
      <c r="M21" s="98"/>
      <c r="N21" s="37"/>
    </row>
    <row r="22" spans="1:14" s="22" customFormat="1" ht="24" customHeight="1">
      <c r="A22" s="87"/>
      <c r="B22" s="203" t="s">
        <v>45</v>
      </c>
      <c r="C22" s="93" t="s">
        <v>40</v>
      </c>
      <c r="D22" s="94"/>
      <c r="E22" s="94"/>
      <c r="F22" s="89"/>
      <c r="G22" s="89"/>
      <c r="H22" s="89"/>
      <c r="I22" s="89"/>
      <c r="J22" s="89"/>
      <c r="K22" s="89"/>
      <c r="L22" s="97"/>
      <c r="M22" s="98"/>
      <c r="N22" s="37"/>
    </row>
    <row r="23" spans="2:14" ht="20.25">
      <c r="B23" s="204" t="s">
        <v>46</v>
      </c>
      <c r="C23" s="93" t="s">
        <v>39</v>
      </c>
      <c r="D23" s="38"/>
      <c r="E23" s="38"/>
      <c r="F23" s="39"/>
      <c r="G23" s="39"/>
      <c r="H23" s="39"/>
      <c r="I23" s="39"/>
      <c r="J23" s="39"/>
      <c r="K23" s="39"/>
      <c r="L23" s="80"/>
      <c r="M23" s="80"/>
      <c r="N23" s="80"/>
    </row>
    <row r="24" spans="3:14" ht="20.25">
      <c r="C24" s="38"/>
      <c r="D24" s="38"/>
      <c r="E24" s="38"/>
      <c r="F24" s="39"/>
      <c r="G24" s="39"/>
      <c r="H24" s="39"/>
      <c r="I24" s="39"/>
      <c r="J24" s="39"/>
      <c r="K24" s="39"/>
      <c r="L24" s="80"/>
      <c r="M24" s="80"/>
      <c r="N24" s="80"/>
    </row>
    <row r="25" spans="3:14" ht="20.25">
      <c r="C25" s="38"/>
      <c r="D25" s="38"/>
      <c r="E25" s="38"/>
      <c r="F25" s="39"/>
      <c r="G25" s="39"/>
      <c r="H25" s="39"/>
      <c r="I25" s="39"/>
      <c r="J25" s="39"/>
      <c r="K25" s="39"/>
      <c r="L25" s="80"/>
      <c r="M25" s="80"/>
      <c r="N25" s="80"/>
    </row>
    <row r="26" spans="3:14" ht="20.25">
      <c r="C26" s="38"/>
      <c r="D26" s="38"/>
      <c r="E26" s="38"/>
      <c r="F26" s="39"/>
      <c r="G26" s="39"/>
      <c r="H26" s="39"/>
      <c r="I26" s="39"/>
      <c r="J26" s="39"/>
      <c r="K26" s="39"/>
      <c r="L26" s="80"/>
      <c r="M26" s="80"/>
      <c r="N26" s="80"/>
    </row>
    <row r="27" spans="1:218" s="14" customFormat="1" ht="20.25">
      <c r="A27" s="83"/>
      <c r="B27" s="69"/>
      <c r="C27" s="38"/>
      <c r="D27" s="38"/>
      <c r="E27" s="38"/>
      <c r="F27" s="39"/>
      <c r="G27" s="39"/>
      <c r="H27" s="39"/>
      <c r="I27" s="39"/>
      <c r="J27" s="39"/>
      <c r="K27" s="81"/>
      <c r="L27" s="80"/>
      <c r="M27" s="80"/>
      <c r="N27" s="8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</row>
    <row r="28" spans="1:218" s="14" customFormat="1" ht="20.25">
      <c r="A28" s="83"/>
      <c r="B28" s="69"/>
      <c r="C28" s="38"/>
      <c r="D28" s="38"/>
      <c r="E28" s="38"/>
      <c r="F28" s="39"/>
      <c r="G28" s="39"/>
      <c r="H28" s="39"/>
      <c r="I28" s="39"/>
      <c r="J28" s="39"/>
      <c r="K28" s="81"/>
      <c r="L28" s="80"/>
      <c r="M28" s="80"/>
      <c r="N28" s="8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</row>
    <row r="29" spans="3:14" ht="20.25">
      <c r="C29" s="38"/>
      <c r="D29" s="38"/>
      <c r="E29" s="38"/>
      <c r="F29" s="39"/>
      <c r="G29" s="39"/>
      <c r="H29" s="39"/>
      <c r="I29" s="39"/>
      <c r="J29" s="39"/>
      <c r="K29" s="39"/>
      <c r="L29" s="80"/>
      <c r="M29" s="80"/>
      <c r="N29" s="80"/>
    </row>
    <row r="30" spans="3:14" ht="20.25">
      <c r="C30" s="38"/>
      <c r="D30" s="38"/>
      <c r="E30" s="38"/>
      <c r="F30" s="39"/>
      <c r="G30" s="39"/>
      <c r="H30" s="39"/>
      <c r="I30" s="39"/>
      <c r="J30" s="39"/>
      <c r="K30" s="39"/>
      <c r="L30" s="80"/>
      <c r="M30" s="80"/>
      <c r="N30" s="80"/>
    </row>
    <row r="31" spans="3:14" ht="20.25">
      <c r="C31" s="38"/>
      <c r="D31" s="38"/>
      <c r="E31" s="38"/>
      <c r="F31" s="39"/>
      <c r="G31" s="39"/>
      <c r="H31" s="39"/>
      <c r="I31" s="39"/>
      <c r="J31" s="39"/>
      <c r="K31" s="39"/>
      <c r="L31" s="80"/>
      <c r="M31" s="80"/>
      <c r="N31" s="80"/>
    </row>
    <row r="32" spans="3:14" ht="20.25">
      <c r="C32" s="38"/>
      <c r="D32" s="38"/>
      <c r="E32" s="38"/>
      <c r="F32" s="39"/>
      <c r="G32" s="39"/>
      <c r="H32" s="39"/>
      <c r="I32" s="39"/>
      <c r="J32" s="39"/>
      <c r="K32" s="39"/>
      <c r="L32" s="80"/>
      <c r="M32" s="80"/>
      <c r="N32" s="80"/>
    </row>
    <row r="33" spans="3:14" ht="20.25">
      <c r="C33" s="38"/>
      <c r="D33" s="38"/>
      <c r="E33" s="38"/>
      <c r="F33" s="39"/>
      <c r="G33" s="39"/>
      <c r="H33" s="39"/>
      <c r="I33" s="39"/>
      <c r="J33" s="39"/>
      <c r="K33" s="39"/>
      <c r="L33" s="80"/>
      <c r="M33" s="80"/>
      <c r="N33" s="80"/>
    </row>
    <row r="34" spans="3:14" ht="20.25">
      <c r="C34" s="38"/>
      <c r="D34" s="38"/>
      <c r="E34" s="38"/>
      <c r="F34" s="39"/>
      <c r="G34" s="39"/>
      <c r="H34" s="39"/>
      <c r="I34" s="39"/>
      <c r="J34" s="39"/>
      <c r="K34" s="39"/>
      <c r="L34" s="80"/>
      <c r="M34" s="80"/>
      <c r="N34" s="80"/>
    </row>
    <row r="35" spans="3:14" ht="20.25">
      <c r="C35" s="38"/>
      <c r="D35" s="38"/>
      <c r="E35" s="38"/>
      <c r="F35" s="39"/>
      <c r="G35" s="39"/>
      <c r="H35" s="39"/>
      <c r="I35" s="39"/>
      <c r="J35" s="39"/>
      <c r="K35" s="39"/>
      <c r="L35" s="80"/>
      <c r="M35" s="80"/>
      <c r="N35" s="80"/>
    </row>
    <row r="36" spans="3:14" ht="20.25">
      <c r="C36" s="38"/>
      <c r="D36" s="38"/>
      <c r="E36" s="38"/>
      <c r="F36" s="39"/>
      <c r="G36" s="39"/>
      <c r="H36" s="39"/>
      <c r="I36" s="39"/>
      <c r="J36" s="39"/>
      <c r="K36" s="39"/>
      <c r="L36" s="80"/>
      <c r="M36" s="80"/>
      <c r="N36" s="80"/>
    </row>
    <row r="37" spans="3:14" ht="20.25">
      <c r="C37" s="38"/>
      <c r="D37" s="38"/>
      <c r="E37" s="38"/>
      <c r="F37" s="39"/>
      <c r="G37" s="39"/>
      <c r="H37" s="39"/>
      <c r="I37" s="39"/>
      <c r="J37" s="39"/>
      <c r="K37" s="39"/>
      <c r="L37" s="80"/>
      <c r="M37" s="80"/>
      <c r="N37" s="80"/>
    </row>
    <row r="38" spans="3:14" ht="20.25">
      <c r="C38" s="38"/>
      <c r="D38" s="38"/>
      <c r="E38" s="38"/>
      <c r="F38" s="39"/>
      <c r="G38" s="39"/>
      <c r="H38" s="39"/>
      <c r="I38" s="39"/>
      <c r="J38" s="39"/>
      <c r="K38" s="39"/>
      <c r="L38" s="80"/>
      <c r="M38" s="80"/>
      <c r="N38" s="80"/>
    </row>
    <row r="39" spans="3:14" ht="20.25">
      <c r="C39" s="38"/>
      <c r="D39" s="38"/>
      <c r="E39" s="38"/>
      <c r="F39" s="39"/>
      <c r="G39" s="39"/>
      <c r="H39" s="39"/>
      <c r="I39" s="39"/>
      <c r="J39" s="39"/>
      <c r="K39" s="39"/>
      <c r="L39" s="80"/>
      <c r="M39" s="80"/>
      <c r="N39" s="80"/>
    </row>
    <row r="40" spans="3:14" ht="20.25">
      <c r="C40" s="38"/>
      <c r="D40" s="38"/>
      <c r="E40" s="38"/>
      <c r="F40" s="39"/>
      <c r="G40" s="39"/>
      <c r="H40" s="39"/>
      <c r="I40" s="39"/>
      <c r="J40" s="39"/>
      <c r="K40" s="39"/>
      <c r="L40" s="80"/>
      <c r="M40" s="80"/>
      <c r="N40" s="80"/>
    </row>
    <row r="41" spans="3:14" ht="20.25">
      <c r="C41" s="38"/>
      <c r="D41" s="38"/>
      <c r="E41" s="38"/>
      <c r="F41" s="39"/>
      <c r="G41" s="39"/>
      <c r="H41" s="39"/>
      <c r="I41" s="39"/>
      <c r="J41" s="39"/>
      <c r="K41" s="39"/>
      <c r="L41" s="80"/>
      <c r="M41" s="80"/>
      <c r="N41" s="80"/>
    </row>
    <row r="42" spans="3:14" ht="20.25">
      <c r="C42" s="38"/>
      <c r="D42" s="38"/>
      <c r="E42" s="38"/>
      <c r="F42" s="39"/>
      <c r="G42" s="39"/>
      <c r="H42" s="39"/>
      <c r="I42" s="39"/>
      <c r="J42" s="39"/>
      <c r="K42" s="39"/>
      <c r="L42" s="80"/>
      <c r="M42" s="80"/>
      <c r="N42" s="80"/>
    </row>
    <row r="43" spans="3:14" ht="20.25">
      <c r="C43" s="38"/>
      <c r="D43" s="38"/>
      <c r="E43" s="38"/>
      <c r="F43" s="39"/>
      <c r="G43" s="39"/>
      <c r="H43" s="39"/>
      <c r="I43" s="39"/>
      <c r="J43" s="39"/>
      <c r="K43" s="39"/>
      <c r="L43" s="80"/>
      <c r="M43" s="80"/>
      <c r="N43" s="80"/>
    </row>
    <row r="44" spans="3:14" ht="20.25">
      <c r="C44" s="38"/>
      <c r="D44" s="38"/>
      <c r="E44" s="38"/>
      <c r="F44" s="39"/>
      <c r="G44" s="39"/>
      <c r="H44" s="39"/>
      <c r="I44" s="39"/>
      <c r="J44" s="39"/>
      <c r="K44" s="39"/>
      <c r="L44" s="80"/>
      <c r="M44" s="80"/>
      <c r="N44" s="80"/>
    </row>
    <row r="45" spans="3:14" ht="20.25">
      <c r="C45" s="38"/>
      <c r="D45" s="38"/>
      <c r="E45" s="38"/>
      <c r="F45" s="39"/>
      <c r="G45" s="39"/>
      <c r="H45" s="39"/>
      <c r="I45" s="39"/>
      <c r="J45" s="39"/>
      <c r="K45" s="39"/>
      <c r="L45" s="80"/>
      <c r="M45" s="80"/>
      <c r="N45" s="80"/>
    </row>
    <row r="46" spans="3:14" ht="20.25">
      <c r="C46" s="38"/>
      <c r="D46" s="38"/>
      <c r="E46" s="38"/>
      <c r="F46" s="39"/>
      <c r="G46" s="39"/>
      <c r="H46" s="39"/>
      <c r="I46" s="39"/>
      <c r="J46" s="39"/>
      <c r="K46" s="39"/>
      <c r="L46" s="80"/>
      <c r="M46" s="80"/>
      <c r="N46" s="80"/>
    </row>
    <row r="47" spans="3:14" ht="20.25">
      <c r="C47" s="38"/>
      <c r="D47" s="38"/>
      <c r="E47" s="38"/>
      <c r="F47" s="39"/>
      <c r="G47" s="39"/>
      <c r="H47" s="39"/>
      <c r="I47" s="39"/>
      <c r="J47" s="39"/>
      <c r="K47" s="39"/>
      <c r="L47" s="80"/>
      <c r="M47" s="80"/>
      <c r="N47" s="80"/>
    </row>
    <row r="48" spans="3:14" ht="20.25">
      <c r="C48" s="38"/>
      <c r="D48" s="38"/>
      <c r="E48" s="38"/>
      <c r="F48" s="39"/>
      <c r="G48" s="39"/>
      <c r="H48" s="39"/>
      <c r="I48" s="39"/>
      <c r="J48" s="39"/>
      <c r="K48" s="39"/>
      <c r="L48" s="80"/>
      <c r="M48" s="80"/>
      <c r="N48" s="80"/>
    </row>
    <row r="49" spans="3:14" ht="20.25">
      <c r="C49" s="38"/>
      <c r="D49" s="38"/>
      <c r="E49" s="38"/>
      <c r="F49" s="39"/>
      <c r="G49" s="39"/>
      <c r="H49" s="39"/>
      <c r="I49" s="39"/>
      <c r="J49" s="39"/>
      <c r="K49" s="39"/>
      <c r="L49" s="80"/>
      <c r="M49" s="80"/>
      <c r="N49" s="80"/>
    </row>
    <row r="50" spans="3:14" ht="20.25">
      <c r="C50" s="38"/>
      <c r="D50" s="38"/>
      <c r="E50" s="38"/>
      <c r="F50" s="39"/>
      <c r="G50" s="39"/>
      <c r="H50" s="39"/>
      <c r="I50" s="39"/>
      <c r="J50" s="39"/>
      <c r="K50" s="39"/>
      <c r="L50" s="80"/>
      <c r="M50" s="80"/>
      <c r="N50" s="80"/>
    </row>
    <row r="51" spans="3:14" ht="20.25">
      <c r="C51" s="38"/>
      <c r="D51" s="38"/>
      <c r="E51" s="38"/>
      <c r="F51" s="39"/>
      <c r="G51" s="39"/>
      <c r="H51" s="39"/>
      <c r="I51" s="39"/>
      <c r="J51" s="39"/>
      <c r="K51" s="39"/>
      <c r="L51" s="80"/>
      <c r="M51" s="80"/>
      <c r="N51" s="80"/>
    </row>
    <row r="52" spans="3:14" ht="20.25">
      <c r="C52" s="38"/>
      <c r="D52" s="38"/>
      <c r="E52" s="38"/>
      <c r="F52" s="39"/>
      <c r="G52" s="39"/>
      <c r="H52" s="39"/>
      <c r="I52" s="39"/>
      <c r="J52" s="39"/>
      <c r="K52" s="39"/>
      <c r="L52" s="80"/>
      <c r="M52" s="80"/>
      <c r="N52" s="80"/>
    </row>
    <row r="53" spans="3:14" ht="20.25">
      <c r="C53" s="38"/>
      <c r="D53" s="38"/>
      <c r="E53" s="38"/>
      <c r="F53" s="39"/>
      <c r="G53" s="39"/>
      <c r="H53" s="39"/>
      <c r="I53" s="39"/>
      <c r="J53" s="39"/>
      <c r="K53" s="39"/>
      <c r="L53" s="80"/>
      <c r="M53" s="80"/>
      <c r="N53" s="80"/>
    </row>
    <row r="54" spans="3:14" ht="20.25">
      <c r="C54" s="38"/>
      <c r="D54" s="38"/>
      <c r="E54" s="38"/>
      <c r="F54" s="39"/>
      <c r="G54" s="39"/>
      <c r="H54" s="39"/>
      <c r="I54" s="39"/>
      <c r="J54" s="39"/>
      <c r="K54" s="39"/>
      <c r="L54" s="80"/>
      <c r="M54" s="80"/>
      <c r="N54" s="80"/>
    </row>
    <row r="55" spans="3:14" ht="20.25">
      <c r="C55" s="38"/>
      <c r="D55" s="38"/>
      <c r="E55" s="38"/>
      <c r="F55" s="39"/>
      <c r="G55" s="39"/>
      <c r="H55" s="39"/>
      <c r="I55" s="39"/>
      <c r="J55" s="39"/>
      <c r="K55" s="39"/>
      <c r="L55" s="80"/>
      <c r="M55" s="80"/>
      <c r="N55" s="80"/>
    </row>
    <row r="56" spans="3:14" ht="20.25">
      <c r="C56" s="38"/>
      <c r="D56" s="38"/>
      <c r="E56" s="38"/>
      <c r="F56" s="39"/>
      <c r="G56" s="39"/>
      <c r="H56" s="39"/>
      <c r="I56" s="39"/>
      <c r="J56" s="39"/>
      <c r="K56" s="39"/>
      <c r="L56" s="80"/>
      <c r="M56" s="80"/>
      <c r="N56" s="80"/>
    </row>
    <row r="57" spans="3:14" ht="20.25">
      <c r="C57" s="38"/>
      <c r="D57" s="38"/>
      <c r="E57" s="38"/>
      <c r="F57" s="39"/>
      <c r="G57" s="39"/>
      <c r="H57" s="39"/>
      <c r="I57" s="39"/>
      <c r="J57" s="39"/>
      <c r="K57" s="39"/>
      <c r="L57" s="80"/>
      <c r="M57" s="80"/>
      <c r="N57" s="80"/>
    </row>
    <row r="58" spans="3:14" ht="20.25">
      <c r="C58" s="38"/>
      <c r="D58" s="38"/>
      <c r="E58" s="38"/>
      <c r="F58" s="39"/>
      <c r="G58" s="39"/>
      <c r="H58" s="39"/>
      <c r="I58" s="39"/>
      <c r="J58" s="39"/>
      <c r="K58" s="39"/>
      <c r="L58" s="80"/>
      <c r="M58" s="80"/>
      <c r="N58" s="80"/>
    </row>
    <row r="59" spans="3:14" ht="20.25">
      <c r="C59" s="38"/>
      <c r="D59" s="38"/>
      <c r="E59" s="38"/>
      <c r="F59" s="39"/>
      <c r="G59" s="39"/>
      <c r="H59" s="39"/>
      <c r="I59" s="39"/>
      <c r="J59" s="39"/>
      <c r="K59" s="39"/>
      <c r="L59" s="80"/>
      <c r="M59" s="80"/>
      <c r="N59" s="80"/>
    </row>
    <row r="60" spans="3:14" ht="20.25">
      <c r="C60" s="38"/>
      <c r="D60" s="38"/>
      <c r="E60" s="38"/>
      <c r="F60" s="39"/>
      <c r="G60" s="39"/>
      <c r="H60" s="39"/>
      <c r="I60" s="39"/>
      <c r="J60" s="39"/>
      <c r="K60" s="39"/>
      <c r="L60" s="80"/>
      <c r="M60" s="80"/>
      <c r="N60" s="80"/>
    </row>
    <row r="61" spans="3:14" ht="20.25">
      <c r="C61" s="38"/>
      <c r="D61" s="38"/>
      <c r="E61" s="38"/>
      <c r="F61" s="39"/>
      <c r="G61" s="39"/>
      <c r="H61" s="39"/>
      <c r="I61" s="39"/>
      <c r="J61" s="39"/>
      <c r="K61" s="39"/>
      <c r="L61" s="80"/>
      <c r="M61" s="80"/>
      <c r="N61" s="80"/>
    </row>
    <row r="62" spans="3:14" ht="20.25">
      <c r="C62" s="38"/>
      <c r="D62" s="38"/>
      <c r="E62" s="38"/>
      <c r="F62" s="39"/>
      <c r="G62" s="39"/>
      <c r="H62" s="39"/>
      <c r="I62" s="39"/>
      <c r="J62" s="39"/>
      <c r="K62" s="39"/>
      <c r="L62" s="80"/>
      <c r="M62" s="80"/>
      <c r="N62" s="80"/>
    </row>
    <row r="63" spans="3:14" ht="20.25">
      <c r="C63" s="38"/>
      <c r="D63" s="38"/>
      <c r="E63" s="38"/>
      <c r="F63" s="39"/>
      <c r="G63" s="39"/>
      <c r="H63" s="39"/>
      <c r="I63" s="39"/>
      <c r="J63" s="39"/>
      <c r="K63" s="39"/>
      <c r="L63" s="80"/>
      <c r="M63" s="80"/>
      <c r="N63" s="80"/>
    </row>
    <row r="64" spans="3:14" ht="20.25">
      <c r="C64" s="38"/>
      <c r="D64" s="38"/>
      <c r="E64" s="38"/>
      <c r="F64" s="39"/>
      <c r="G64" s="39"/>
      <c r="H64" s="39"/>
      <c r="I64" s="39"/>
      <c r="J64" s="39"/>
      <c r="K64" s="39"/>
      <c r="L64" s="80"/>
      <c r="M64" s="80"/>
      <c r="N64" s="80"/>
    </row>
    <row r="65" spans="3:14" ht="20.25">
      <c r="C65" s="38"/>
      <c r="D65" s="38"/>
      <c r="E65" s="38"/>
      <c r="F65" s="39"/>
      <c r="G65" s="39"/>
      <c r="H65" s="39"/>
      <c r="I65" s="39"/>
      <c r="J65" s="39"/>
      <c r="K65" s="39"/>
      <c r="L65" s="80"/>
      <c r="M65" s="80"/>
      <c r="N65" s="80"/>
    </row>
    <row r="66" spans="3:14" ht="20.25">
      <c r="C66" s="38"/>
      <c r="D66" s="38"/>
      <c r="E66" s="38"/>
      <c r="F66" s="39"/>
      <c r="G66" s="39"/>
      <c r="H66" s="39"/>
      <c r="I66" s="39"/>
      <c r="J66" s="39"/>
      <c r="K66" s="39"/>
      <c r="L66" s="80"/>
      <c r="M66" s="80"/>
      <c r="N66" s="80"/>
    </row>
    <row r="67" spans="3:14" ht="20.25">
      <c r="C67" s="38"/>
      <c r="D67" s="38"/>
      <c r="E67" s="38"/>
      <c r="F67" s="39"/>
      <c r="G67" s="39"/>
      <c r="H67" s="39"/>
      <c r="I67" s="39"/>
      <c r="J67" s="39"/>
      <c r="K67" s="39"/>
      <c r="L67" s="80"/>
      <c r="M67" s="80"/>
      <c r="N67" s="80"/>
    </row>
    <row r="68" spans="3:14" ht="20.25">
      <c r="C68" s="38"/>
      <c r="D68" s="38"/>
      <c r="E68" s="38"/>
      <c r="F68" s="39"/>
      <c r="G68" s="39"/>
      <c r="H68" s="39"/>
      <c r="I68" s="39"/>
      <c r="J68" s="39"/>
      <c r="K68" s="39"/>
      <c r="L68" s="80"/>
      <c r="M68" s="80"/>
      <c r="N68" s="80"/>
    </row>
    <row r="69" spans="3:14" ht="20.25">
      <c r="C69" s="38"/>
      <c r="D69" s="38"/>
      <c r="E69" s="38"/>
      <c r="F69" s="39"/>
      <c r="G69" s="39"/>
      <c r="H69" s="39"/>
      <c r="I69" s="39"/>
      <c r="J69" s="39"/>
      <c r="K69" s="39"/>
      <c r="L69" s="80"/>
      <c r="M69" s="80"/>
      <c r="N69" s="80"/>
    </row>
    <row r="70" spans="3:14" ht="20.25">
      <c r="C70" s="38"/>
      <c r="D70" s="38"/>
      <c r="E70" s="38"/>
      <c r="F70" s="39"/>
      <c r="G70" s="39"/>
      <c r="H70" s="39"/>
      <c r="I70" s="39"/>
      <c r="J70" s="39"/>
      <c r="K70" s="39"/>
      <c r="L70" s="80"/>
      <c r="M70" s="80"/>
      <c r="N70" s="80"/>
    </row>
    <row r="71" spans="3:14" ht="20.25">
      <c r="C71" s="38"/>
      <c r="D71" s="38"/>
      <c r="E71" s="38"/>
      <c r="F71" s="39"/>
      <c r="G71" s="39"/>
      <c r="H71" s="39"/>
      <c r="I71" s="39"/>
      <c r="J71" s="39"/>
      <c r="K71" s="39"/>
      <c r="L71" s="80"/>
      <c r="M71" s="80"/>
      <c r="N71" s="80"/>
    </row>
    <row r="72" spans="3:14" ht="20.25">
      <c r="C72" s="38"/>
      <c r="D72" s="38"/>
      <c r="E72" s="38"/>
      <c r="F72" s="39"/>
      <c r="G72" s="39"/>
      <c r="H72" s="39"/>
      <c r="I72" s="39"/>
      <c r="J72" s="39"/>
      <c r="K72" s="39"/>
      <c r="L72" s="80"/>
      <c r="M72" s="80"/>
      <c r="N72" s="80"/>
    </row>
    <row r="73" spans="3:14" ht="20.25">
      <c r="C73" s="38"/>
      <c r="D73" s="38"/>
      <c r="E73" s="38"/>
      <c r="F73" s="39"/>
      <c r="G73" s="39"/>
      <c r="H73" s="39"/>
      <c r="I73" s="39"/>
      <c r="J73" s="39"/>
      <c r="K73" s="39"/>
      <c r="L73" s="80"/>
      <c r="M73" s="80"/>
      <c r="N73" s="80"/>
    </row>
    <row r="74" spans="3:14" ht="20.25">
      <c r="C74" s="38"/>
      <c r="D74" s="38"/>
      <c r="E74" s="38"/>
      <c r="F74" s="39"/>
      <c r="G74" s="39"/>
      <c r="H74" s="39"/>
      <c r="I74" s="39"/>
      <c r="J74" s="39"/>
      <c r="K74" s="39"/>
      <c r="L74" s="80"/>
      <c r="M74" s="80"/>
      <c r="N74" s="80"/>
    </row>
    <row r="75" spans="3:14" ht="20.25">
      <c r="C75" s="38"/>
      <c r="D75" s="38"/>
      <c r="E75" s="38"/>
      <c r="F75" s="39"/>
      <c r="G75" s="39"/>
      <c r="H75" s="39"/>
      <c r="I75" s="39"/>
      <c r="J75" s="39"/>
      <c r="K75" s="39"/>
      <c r="L75" s="80"/>
      <c r="M75" s="80"/>
      <c r="N75" s="80"/>
    </row>
    <row r="76" spans="3:14" ht="20.25">
      <c r="C76" s="38"/>
      <c r="D76" s="38"/>
      <c r="E76" s="38"/>
      <c r="F76" s="39"/>
      <c r="G76" s="39"/>
      <c r="H76" s="39"/>
      <c r="I76" s="39"/>
      <c r="J76" s="39"/>
      <c r="K76" s="39"/>
      <c r="L76" s="80"/>
      <c r="M76" s="80"/>
      <c r="N76" s="80"/>
    </row>
    <row r="77" spans="3:14" ht="20.25">
      <c r="C77" s="38"/>
      <c r="D77" s="38"/>
      <c r="E77" s="38"/>
      <c r="F77" s="39"/>
      <c r="G77" s="39"/>
      <c r="H77" s="39"/>
      <c r="I77" s="39"/>
      <c r="J77" s="39"/>
      <c r="K77" s="39"/>
      <c r="L77" s="80"/>
      <c r="M77" s="80"/>
      <c r="N77" s="80"/>
    </row>
    <row r="78" spans="3:14" ht="20.25">
      <c r="C78" s="38"/>
      <c r="D78" s="38"/>
      <c r="E78" s="38"/>
      <c r="F78" s="39"/>
      <c r="G78" s="39"/>
      <c r="H78" s="39"/>
      <c r="I78" s="39"/>
      <c r="J78" s="39"/>
      <c r="K78" s="39"/>
      <c r="L78" s="80"/>
      <c r="M78" s="80"/>
      <c r="N78" s="80"/>
    </row>
    <row r="79" spans="3:14" ht="20.25">
      <c r="C79" s="38"/>
      <c r="D79" s="38"/>
      <c r="E79" s="38"/>
      <c r="F79" s="39"/>
      <c r="G79" s="39"/>
      <c r="H79" s="39"/>
      <c r="I79" s="39"/>
      <c r="J79" s="39"/>
      <c r="K79" s="39"/>
      <c r="L79" s="80"/>
      <c r="M79" s="80"/>
      <c r="N79" s="80"/>
    </row>
    <row r="80" spans="3:14" ht="20.25">
      <c r="C80" s="38"/>
      <c r="D80" s="38"/>
      <c r="E80" s="38"/>
      <c r="F80" s="39"/>
      <c r="G80" s="39"/>
      <c r="H80" s="39"/>
      <c r="I80" s="39"/>
      <c r="J80" s="39"/>
      <c r="K80" s="39"/>
      <c r="L80" s="80"/>
      <c r="M80" s="80"/>
      <c r="N80" s="80"/>
    </row>
    <row r="81" spans="3:14" ht="20.25">
      <c r="C81" s="38"/>
      <c r="D81" s="38"/>
      <c r="E81" s="38"/>
      <c r="F81" s="39"/>
      <c r="G81" s="39"/>
      <c r="H81" s="39"/>
      <c r="I81" s="39"/>
      <c r="J81" s="39"/>
      <c r="K81" s="39"/>
      <c r="L81" s="80"/>
      <c r="M81" s="80"/>
      <c r="N81" s="80"/>
    </row>
    <row r="82" spans="3:14" ht="20.25">
      <c r="C82" s="38"/>
      <c r="D82" s="38"/>
      <c r="E82" s="38"/>
      <c r="F82" s="39"/>
      <c r="G82" s="39"/>
      <c r="H82" s="39"/>
      <c r="I82" s="39"/>
      <c r="J82" s="39"/>
      <c r="K82" s="39"/>
      <c r="L82" s="80"/>
      <c r="M82" s="80"/>
      <c r="N82" s="80"/>
    </row>
    <row r="83" spans="3:14" ht="20.25">
      <c r="C83" s="38"/>
      <c r="D83" s="38"/>
      <c r="E83" s="38"/>
      <c r="F83" s="39"/>
      <c r="G83" s="39"/>
      <c r="H83" s="39"/>
      <c r="I83" s="39"/>
      <c r="J83" s="39"/>
      <c r="K83" s="39"/>
      <c r="L83" s="80"/>
      <c r="M83" s="80"/>
      <c r="N83" s="80"/>
    </row>
    <row r="84" spans="3:14" ht="20.25">
      <c r="C84" s="38"/>
      <c r="D84" s="38"/>
      <c r="E84" s="38"/>
      <c r="F84" s="39"/>
      <c r="G84" s="39"/>
      <c r="H84" s="39"/>
      <c r="I84" s="39"/>
      <c r="J84" s="39"/>
      <c r="K84" s="39"/>
      <c r="L84" s="80"/>
      <c r="M84" s="80"/>
      <c r="N84" s="80"/>
    </row>
    <row r="85" spans="3:14" ht="20.25">
      <c r="C85" s="38"/>
      <c r="D85" s="38"/>
      <c r="E85" s="38"/>
      <c r="F85" s="39"/>
      <c r="G85" s="39"/>
      <c r="H85" s="39"/>
      <c r="I85" s="39"/>
      <c r="J85" s="39"/>
      <c r="K85" s="39"/>
      <c r="L85" s="80"/>
      <c r="M85" s="80"/>
      <c r="N85" s="80"/>
    </row>
    <row r="86" spans="3:14" ht="20.25">
      <c r="C86" s="38"/>
      <c r="D86" s="38"/>
      <c r="E86" s="38"/>
      <c r="F86" s="39"/>
      <c r="G86" s="39"/>
      <c r="H86" s="39"/>
      <c r="I86" s="39"/>
      <c r="J86" s="39"/>
      <c r="K86" s="39"/>
      <c r="L86" s="80"/>
      <c r="M86" s="80"/>
      <c r="N86" s="80"/>
    </row>
    <row r="87" spans="3:14" ht="20.25">
      <c r="C87" s="38"/>
      <c r="D87" s="38"/>
      <c r="E87" s="38"/>
      <c r="F87" s="39"/>
      <c r="G87" s="39"/>
      <c r="H87" s="39"/>
      <c r="I87" s="39"/>
      <c r="J87" s="39"/>
      <c r="K87" s="39"/>
      <c r="L87" s="80"/>
      <c r="M87" s="80"/>
      <c r="N87" s="80"/>
    </row>
    <row r="88" spans="3:14" ht="20.25">
      <c r="C88" s="38"/>
      <c r="D88" s="38"/>
      <c r="E88" s="38"/>
      <c r="F88" s="39"/>
      <c r="G88" s="39"/>
      <c r="H88" s="39"/>
      <c r="I88" s="39"/>
      <c r="J88" s="39"/>
      <c r="K88" s="39"/>
      <c r="L88" s="80"/>
      <c r="M88" s="80"/>
      <c r="N88" s="80"/>
    </row>
    <row r="89" spans="3:14" ht="20.25">
      <c r="C89" s="38"/>
      <c r="D89" s="38"/>
      <c r="E89" s="38"/>
      <c r="F89" s="39"/>
      <c r="G89" s="39"/>
      <c r="H89" s="39"/>
      <c r="I89" s="39"/>
      <c r="J89" s="39"/>
      <c r="K89" s="39"/>
      <c r="L89" s="80"/>
      <c r="M89" s="80"/>
      <c r="N89" s="80"/>
    </row>
    <row r="90" spans="3:14" ht="20.25">
      <c r="C90" s="38"/>
      <c r="D90" s="38"/>
      <c r="E90" s="38"/>
      <c r="F90" s="39"/>
      <c r="G90" s="39"/>
      <c r="H90" s="39"/>
      <c r="I90" s="39"/>
      <c r="J90" s="39"/>
      <c r="K90" s="39"/>
      <c r="L90" s="80"/>
      <c r="M90" s="80"/>
      <c r="N90" s="80"/>
    </row>
    <row r="91" spans="3:14" ht="20.25">
      <c r="C91" s="38"/>
      <c r="D91" s="38"/>
      <c r="E91" s="38"/>
      <c r="F91" s="39"/>
      <c r="G91" s="39"/>
      <c r="H91" s="39"/>
      <c r="I91" s="39"/>
      <c r="J91" s="39"/>
      <c r="K91" s="39"/>
      <c r="L91" s="80"/>
      <c r="M91" s="80"/>
      <c r="N91" s="80"/>
    </row>
  </sheetData>
  <sheetProtection password="DF4A" sheet="1"/>
  <mergeCells count="20">
    <mergeCell ref="C1:N1"/>
    <mergeCell ref="C2:N2"/>
    <mergeCell ref="M9:M10"/>
    <mergeCell ref="K8:N8"/>
    <mergeCell ref="A4:N4"/>
    <mergeCell ref="L15:M15"/>
    <mergeCell ref="A6:N6"/>
    <mergeCell ref="A11:B11"/>
    <mergeCell ref="A5:N5"/>
    <mergeCell ref="H9:H10"/>
    <mergeCell ref="F9:F10"/>
    <mergeCell ref="B7:N7"/>
    <mergeCell ref="C8:C10"/>
    <mergeCell ref="D8:D10"/>
    <mergeCell ref="A13:B13"/>
    <mergeCell ref="G9:G10"/>
    <mergeCell ref="I9:I10"/>
    <mergeCell ref="A8:B10"/>
    <mergeCell ref="E8:E10"/>
    <mergeCell ref="J9:J10"/>
  </mergeCells>
  <conditionalFormatting sqref="M13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12" operator="between" stopIfTrue="1">
      <formula>2</formula>
      <formula>2.9999</formula>
    </cfRule>
    <cfRule type="cellIs" priority="55" dxfId="13" operator="between" stopIfTrue="1">
      <formula>1</formula>
      <formula>1.9999</formula>
    </cfRule>
  </conditionalFormatting>
  <conditionalFormatting sqref="M14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12" operator="between" stopIfTrue="1">
      <formula>2</formula>
      <formula>2.9999</formula>
    </cfRule>
    <cfRule type="cellIs" priority="45" dxfId="13" operator="between" stopIfTrue="1">
      <formula>1</formula>
      <formula>1.9999</formula>
    </cfRule>
  </conditionalFormatting>
  <conditionalFormatting sqref="M11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2" operator="between" stopIfTrue="1">
      <formula>2</formula>
      <formula>2.9999</formula>
    </cfRule>
    <cfRule type="cellIs" priority="20" dxfId="13" operator="between" stopIfTrue="1">
      <formula>1</formula>
      <formula>1.9999</formula>
    </cfRule>
  </conditionalFormatting>
  <conditionalFormatting sqref="M12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2" operator="between" stopIfTrue="1">
      <formula>2</formula>
      <formula>2.9999</formula>
    </cfRule>
    <cfRule type="cellIs" priority="1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9" sqref="G9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165" t="s">
        <v>108</v>
      </c>
      <c r="B1" s="198">
        <v>2.2</v>
      </c>
      <c r="C1" s="167" t="s">
        <v>0</v>
      </c>
      <c r="D1" s="163" t="s">
        <v>106</v>
      </c>
      <c r="E1" s="163"/>
      <c r="F1" s="163"/>
      <c r="G1" s="163"/>
      <c r="J1" s="164"/>
    </row>
    <row r="2" spans="1:7" s="3" customFormat="1" ht="24" customHeight="1">
      <c r="A2" s="165" t="s">
        <v>1</v>
      </c>
      <c r="B2" s="166"/>
      <c r="C2" s="167" t="s">
        <v>0</v>
      </c>
      <c r="D2" s="168">
        <v>5</v>
      </c>
      <c r="E2" s="4"/>
      <c r="F2" s="169"/>
      <c r="G2" s="4"/>
    </row>
    <row r="3" spans="1:9" s="3" customFormat="1" ht="24" customHeight="1">
      <c r="A3" s="165" t="s">
        <v>2</v>
      </c>
      <c r="B3" s="166"/>
      <c r="C3" s="167" t="s">
        <v>0</v>
      </c>
      <c r="D3" s="170">
        <f>IF(E5=1,"N/A",SUM(G8:G12))</f>
        <v>0</v>
      </c>
      <c r="E3" s="4"/>
      <c r="F3" s="169"/>
      <c r="G3" s="4"/>
      <c r="I3" s="171"/>
    </row>
    <row r="4" spans="1:7" s="3" customFormat="1" ht="24" customHeight="1">
      <c r="A4" s="172" t="s">
        <v>3</v>
      </c>
      <c r="B4" s="166"/>
      <c r="C4" s="167" t="s">
        <v>0</v>
      </c>
      <c r="D4" s="173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172" t="s">
        <v>4</v>
      </c>
      <c r="B5" s="166"/>
      <c r="C5" s="167" t="s">
        <v>0</v>
      </c>
      <c r="D5" s="170">
        <f>IF(E5=1,1,D3)</f>
        <v>0</v>
      </c>
      <c r="E5" s="174"/>
      <c r="F5" s="175" t="s">
        <v>5</v>
      </c>
      <c r="G5" s="176"/>
      <c r="H5" s="176"/>
      <c r="I5" s="176"/>
      <c r="J5" s="176"/>
      <c r="K5" s="176"/>
    </row>
    <row r="6" spans="1:11" s="6" customFormat="1" ht="19.5" customHeight="1">
      <c r="A6" s="177"/>
      <c r="D6" s="178"/>
      <c r="E6" s="179"/>
      <c r="I6" s="180"/>
      <c r="J6" s="180"/>
      <c r="K6" s="180"/>
    </row>
    <row r="7" spans="4:11" s="181" customFormat="1" ht="25.5" customHeight="1">
      <c r="D7" s="286" t="s">
        <v>15</v>
      </c>
      <c r="E7" s="287"/>
      <c r="F7" s="182" t="s">
        <v>16</v>
      </c>
      <c r="G7" s="183" t="s">
        <v>2</v>
      </c>
      <c r="H7" s="184"/>
      <c r="J7" s="185"/>
      <c r="K7" s="185"/>
    </row>
    <row r="8" spans="4:11" s="3" customFormat="1" ht="71.25" customHeight="1">
      <c r="D8" s="288">
        <v>1</v>
      </c>
      <c r="E8" s="289"/>
      <c r="F8" s="186" t="s">
        <v>109</v>
      </c>
      <c r="G8" s="187"/>
      <c r="H8" s="7" t="s">
        <v>17</v>
      </c>
      <c r="J8" s="188"/>
      <c r="K8" s="188"/>
    </row>
    <row r="9" spans="4:11" s="3" customFormat="1" ht="190.5" customHeight="1">
      <c r="D9" s="290">
        <v>2</v>
      </c>
      <c r="E9" s="290"/>
      <c r="F9" s="186" t="s">
        <v>110</v>
      </c>
      <c r="G9" s="187"/>
      <c r="H9" s="7" t="s">
        <v>17</v>
      </c>
      <c r="J9" s="188"/>
      <c r="K9" s="188"/>
    </row>
    <row r="10" spans="4:11" s="3" customFormat="1" ht="48" customHeight="1">
      <c r="D10" s="290">
        <v>3</v>
      </c>
      <c r="E10" s="290"/>
      <c r="F10" s="186" t="s">
        <v>111</v>
      </c>
      <c r="G10" s="187"/>
      <c r="H10" s="7" t="s">
        <v>17</v>
      </c>
      <c r="J10" s="188"/>
      <c r="K10" s="188"/>
    </row>
    <row r="11" spans="4:11" s="3" customFormat="1" ht="70.5" customHeight="1">
      <c r="D11" s="290">
        <v>4</v>
      </c>
      <c r="E11" s="290"/>
      <c r="F11" s="189" t="s">
        <v>112</v>
      </c>
      <c r="G11" s="411"/>
      <c r="H11" s="7"/>
      <c r="J11" s="188"/>
      <c r="K11" s="188"/>
    </row>
    <row r="12" spans="4:11" s="3" customFormat="1" ht="70.5" customHeight="1">
      <c r="D12" s="290">
        <v>5</v>
      </c>
      <c r="E12" s="290"/>
      <c r="F12" s="186" t="s">
        <v>113</v>
      </c>
      <c r="G12" s="411"/>
      <c r="H12" s="7"/>
      <c r="J12" s="188"/>
      <c r="K12" s="188"/>
    </row>
    <row r="13" spans="4:11" s="3" customFormat="1" ht="24" customHeight="1">
      <c r="D13" s="190" t="s">
        <v>107</v>
      </c>
      <c r="E13" s="191"/>
      <c r="F13" s="192"/>
      <c r="G13" s="193"/>
      <c r="H13" s="7"/>
      <c r="J13" s="188"/>
      <c r="K13" s="188"/>
    </row>
    <row r="14" spans="2:11" s="3" customFormat="1" ht="24" customHeight="1">
      <c r="B14" s="194"/>
      <c r="D14" s="164"/>
      <c r="I14" s="195"/>
      <c r="J14" s="188"/>
      <c r="K14" s="188"/>
    </row>
    <row r="15" spans="2:5" s="4" customFormat="1" ht="20.25">
      <c r="B15" s="152" t="s">
        <v>30</v>
      </c>
      <c r="E15" s="3"/>
    </row>
    <row r="16" spans="2:8" ht="20.25">
      <c r="B16" s="283"/>
      <c r="C16" s="283"/>
      <c r="D16" s="283"/>
      <c r="E16" s="283"/>
      <c r="F16" s="283"/>
      <c r="G16" s="283"/>
      <c r="H16" s="283"/>
    </row>
    <row r="17" spans="2:8" ht="20.25">
      <c r="B17" s="283"/>
      <c r="C17" s="283"/>
      <c r="D17" s="283"/>
      <c r="E17" s="283"/>
      <c r="F17" s="283"/>
      <c r="G17" s="283"/>
      <c r="H17" s="283"/>
    </row>
    <row r="18" spans="2:8" ht="20.25">
      <c r="B18" s="283"/>
      <c r="C18" s="283"/>
      <c r="D18" s="283"/>
      <c r="E18" s="283"/>
      <c r="F18" s="283"/>
      <c r="G18" s="283"/>
      <c r="H18" s="283"/>
    </row>
    <row r="19" spans="2:8" ht="20.25">
      <c r="B19" s="283"/>
      <c r="C19" s="283"/>
      <c r="D19" s="283"/>
      <c r="E19" s="283"/>
      <c r="F19" s="283"/>
      <c r="G19" s="283"/>
      <c r="H19" s="283"/>
    </row>
    <row r="20" spans="2:8" ht="20.25">
      <c r="B20" s="283"/>
      <c r="C20" s="283"/>
      <c r="D20" s="283"/>
      <c r="E20" s="283"/>
      <c r="F20" s="283"/>
      <c r="G20" s="283"/>
      <c r="H20" s="283"/>
    </row>
    <row r="21" spans="2:8" ht="20.25">
      <c r="B21" s="283"/>
      <c r="C21" s="283"/>
      <c r="D21" s="283"/>
      <c r="E21" s="283"/>
      <c r="F21" s="283"/>
      <c r="G21" s="283"/>
      <c r="H21" s="283"/>
    </row>
    <row r="22" spans="2:8" ht="20.25">
      <c r="B22" s="283"/>
      <c r="C22" s="283"/>
      <c r="D22" s="283"/>
      <c r="E22" s="283"/>
      <c r="F22" s="283"/>
      <c r="G22" s="283"/>
      <c r="H22" s="283"/>
    </row>
    <row r="23" spans="2:11" s="4" customFormat="1" ht="20.25">
      <c r="B23" s="284" t="s">
        <v>48</v>
      </c>
      <c r="C23" s="284"/>
      <c r="D23" s="284"/>
      <c r="E23" s="284"/>
      <c r="F23" s="284"/>
      <c r="G23" s="284"/>
      <c r="H23" s="284"/>
      <c r="I23" s="45"/>
      <c r="J23" s="45"/>
      <c r="K23" s="45"/>
    </row>
    <row r="24" spans="4:11" s="6" customFormat="1" ht="20.25">
      <c r="D24" s="196"/>
      <c r="I24" s="197"/>
      <c r="J24" s="180"/>
      <c r="K24" s="180"/>
    </row>
    <row r="25" spans="2:9" s="4" customFormat="1" ht="20.25">
      <c r="B25" s="152" t="s">
        <v>29</v>
      </c>
      <c r="C25" s="45"/>
      <c r="D25" s="45"/>
      <c r="E25" s="45"/>
      <c r="F25" s="45"/>
      <c r="G25" s="45"/>
      <c r="H25" s="45"/>
      <c r="I25" s="45"/>
    </row>
    <row r="26" spans="2:8" ht="20.25">
      <c r="B26" s="285"/>
      <c r="C26" s="283"/>
      <c r="D26" s="283"/>
      <c r="E26" s="283"/>
      <c r="F26" s="283"/>
      <c r="G26" s="283"/>
      <c r="H26" s="283"/>
    </row>
    <row r="27" spans="2:8" ht="20.25">
      <c r="B27" s="283"/>
      <c r="C27" s="283"/>
      <c r="D27" s="283"/>
      <c r="E27" s="283"/>
      <c r="F27" s="283"/>
      <c r="G27" s="283"/>
      <c r="H27" s="283"/>
    </row>
    <row r="28" spans="2:8" ht="20.25">
      <c r="B28" s="283"/>
      <c r="C28" s="283"/>
      <c r="D28" s="283"/>
      <c r="E28" s="283"/>
      <c r="F28" s="283"/>
      <c r="G28" s="283"/>
      <c r="H28" s="283"/>
    </row>
    <row r="29" spans="2:8" ht="20.25">
      <c r="B29" s="283"/>
      <c r="C29" s="283"/>
      <c r="D29" s="283"/>
      <c r="E29" s="283"/>
      <c r="F29" s="283"/>
      <c r="G29" s="283"/>
      <c r="H29" s="283"/>
    </row>
    <row r="30" spans="2:8" ht="20.25">
      <c r="B30" s="283"/>
      <c r="C30" s="283"/>
      <c r="D30" s="283"/>
      <c r="E30" s="283"/>
      <c r="F30" s="283"/>
      <c r="G30" s="283"/>
      <c r="H30" s="283"/>
    </row>
    <row r="31" spans="2:8" ht="20.25">
      <c r="B31" s="283"/>
      <c r="C31" s="283"/>
      <c r="D31" s="283"/>
      <c r="E31" s="283"/>
      <c r="F31" s="283"/>
      <c r="G31" s="283"/>
      <c r="H31" s="283"/>
    </row>
    <row r="32" spans="2:8" ht="20.25">
      <c r="B32" s="283"/>
      <c r="C32" s="283"/>
      <c r="D32" s="283"/>
      <c r="E32" s="283"/>
      <c r="F32" s="283"/>
      <c r="G32" s="283"/>
      <c r="H32" s="283"/>
    </row>
    <row r="33" spans="2:7" s="4" customFormat="1" ht="20.25">
      <c r="B33" s="284" t="s">
        <v>48</v>
      </c>
      <c r="C33" s="284"/>
      <c r="D33" s="284"/>
      <c r="E33" s="284"/>
      <c r="F33" s="284"/>
      <c r="G33" s="284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I10" sqref="I10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0" t="s">
        <v>31</v>
      </c>
      <c r="B1" s="114">
        <v>3.3</v>
      </c>
      <c r="C1" s="41" t="s">
        <v>0</v>
      </c>
      <c r="D1" s="364" t="s">
        <v>72</v>
      </c>
      <c r="E1" s="365"/>
      <c r="F1" s="365"/>
      <c r="G1" s="365"/>
      <c r="H1" s="365"/>
      <c r="I1" s="365"/>
      <c r="J1" s="365"/>
      <c r="K1" s="67"/>
    </row>
    <row r="2" spans="1:4" s="3" customFormat="1" ht="24.75" customHeight="1">
      <c r="A2" s="366" t="s">
        <v>1</v>
      </c>
      <c r="B2" s="367"/>
      <c r="C2" s="41" t="s">
        <v>0</v>
      </c>
      <c r="D2" s="42">
        <v>5</v>
      </c>
    </row>
    <row r="3" spans="1:5" s="3" customFormat="1" ht="24.75" customHeight="1">
      <c r="A3" s="366" t="s">
        <v>2</v>
      </c>
      <c r="B3" s="367"/>
      <c r="C3" s="43" t="s">
        <v>0</v>
      </c>
      <c r="D3" s="44" t="e">
        <f>IF(E5=1,"N/A",I9)</f>
        <v>#DIV/0!</v>
      </c>
      <c r="E3" s="45"/>
    </row>
    <row r="4" spans="1:5" s="3" customFormat="1" ht="24.75" customHeight="1">
      <c r="A4" s="366" t="s">
        <v>3</v>
      </c>
      <c r="B4" s="367"/>
      <c r="C4" s="43" t="s">
        <v>0</v>
      </c>
      <c r="D4" s="46" t="e">
        <f>IF(D5="N/A","N/A",IF(D5&gt;=4.5,"ดีมาก",IF(D5&gt;=3.5,"ดี",IF(D5&gt;=2.5,"ปานกลาง",IF(D5&gt;=1.5,"ต่ำ","ต่ำมาก")))))</f>
        <v>#DIV/0!</v>
      </c>
      <c r="E4" s="45"/>
    </row>
    <row r="5" spans="1:6" s="3" customFormat="1" ht="24.75" customHeight="1">
      <c r="A5" s="366" t="s">
        <v>4</v>
      </c>
      <c r="B5" s="367"/>
      <c r="C5" s="43" t="s">
        <v>0</v>
      </c>
      <c r="D5" s="47" t="e">
        <f>IF(E5=1,1,J9)</f>
        <v>#DIV/0!</v>
      </c>
      <c r="E5" s="109"/>
      <c r="F5" s="7" t="s">
        <v>5</v>
      </c>
    </row>
    <row r="6" spans="6:7" s="3" customFormat="1" ht="20.25">
      <c r="F6" s="62"/>
      <c r="G6" s="63"/>
    </row>
    <row r="7" spans="1:8" s="49" customFormat="1" ht="26.25" customHeight="1">
      <c r="A7" s="5"/>
      <c r="C7" s="2"/>
      <c r="D7" s="368" t="s">
        <v>6</v>
      </c>
      <c r="E7" s="368"/>
      <c r="F7" s="368"/>
      <c r="G7" s="368"/>
      <c r="H7" s="368"/>
    </row>
    <row r="8" spans="1:10" s="49" customFormat="1" ht="26.25" customHeight="1">
      <c r="A8" s="5"/>
      <c r="C8" s="2"/>
      <c r="D8" s="57" t="s">
        <v>9</v>
      </c>
      <c r="E8" s="57" t="s">
        <v>10</v>
      </c>
      <c r="F8" s="57" t="s">
        <v>11</v>
      </c>
      <c r="G8" s="57" t="s">
        <v>12</v>
      </c>
      <c r="H8" s="57" t="s">
        <v>13</v>
      </c>
      <c r="I8" s="58" t="s">
        <v>2</v>
      </c>
      <c r="J8" s="58" t="s">
        <v>7</v>
      </c>
    </row>
    <row r="9" spans="2:10" s="49" customFormat="1" ht="26.25" customHeight="1">
      <c r="B9" s="55"/>
      <c r="D9" s="56">
        <v>40</v>
      </c>
      <c r="E9" s="56">
        <v>50</v>
      </c>
      <c r="F9" s="56">
        <v>60</v>
      </c>
      <c r="G9" s="56">
        <v>70</v>
      </c>
      <c r="H9" s="56">
        <v>80</v>
      </c>
      <c r="I9" s="60" t="e">
        <f>J12*100/J11</f>
        <v>#DIV/0!</v>
      </c>
      <c r="J9" s="59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49" customFormat="1" ht="20.25">
      <c r="C10" s="64"/>
      <c r="D10" s="65"/>
      <c r="E10" s="66"/>
    </row>
    <row r="11" spans="4:11" s="48" customFormat="1" ht="54.75" customHeight="1">
      <c r="D11" s="360" t="s">
        <v>121</v>
      </c>
      <c r="E11" s="361"/>
      <c r="F11" s="361"/>
      <c r="G11" s="361"/>
      <c r="H11" s="361"/>
      <c r="I11" s="361"/>
      <c r="J11" s="110"/>
      <c r="K11" s="7" t="s">
        <v>8</v>
      </c>
    </row>
    <row r="12" spans="4:11" s="48" customFormat="1" ht="54.75" customHeight="1">
      <c r="D12" s="360" t="s">
        <v>73</v>
      </c>
      <c r="E12" s="360"/>
      <c r="F12" s="360"/>
      <c r="G12" s="360"/>
      <c r="H12" s="360"/>
      <c r="I12" s="360"/>
      <c r="J12" s="110"/>
      <c r="K12" s="7" t="s">
        <v>8</v>
      </c>
    </row>
    <row r="13" spans="4:11" s="48" customFormat="1" ht="25.5" customHeight="1">
      <c r="D13" s="50"/>
      <c r="E13" s="51"/>
      <c r="F13" s="51"/>
      <c r="G13" s="51"/>
      <c r="H13" s="51"/>
      <c r="I13" s="51"/>
      <c r="J13" s="52"/>
      <c r="K13" s="53"/>
    </row>
    <row r="14" spans="4:11" s="48" customFormat="1" ht="54.75" customHeight="1">
      <c r="D14" s="362" t="s">
        <v>33</v>
      </c>
      <c r="E14" s="362"/>
      <c r="F14" s="362"/>
      <c r="G14" s="362"/>
      <c r="H14" s="362"/>
      <c r="I14" s="61" t="e">
        <f>J12*100/J11</f>
        <v>#DIV/0!</v>
      </c>
      <c r="J14" s="52"/>
      <c r="K14" s="53"/>
    </row>
    <row r="15" spans="4:11" s="48" customFormat="1" ht="20.25">
      <c r="D15" s="107"/>
      <c r="E15" s="107"/>
      <c r="F15" s="107"/>
      <c r="G15" s="107"/>
      <c r="H15" s="107"/>
      <c r="I15" s="115"/>
      <c r="J15" s="52"/>
      <c r="K15" s="53"/>
    </row>
    <row r="16" spans="1:256" s="4" customFormat="1" ht="24" customHeight="1">
      <c r="A16" s="153"/>
      <c r="B16" s="116" t="s">
        <v>74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1:256" s="4" customFormat="1" ht="21.75" customHeight="1">
      <c r="A17" s="153"/>
      <c r="B17" s="363" t="s">
        <v>122</v>
      </c>
      <c r="C17" s="363"/>
      <c r="D17" s="363"/>
      <c r="E17" s="363"/>
      <c r="F17" s="363"/>
      <c r="G17" s="363"/>
      <c r="H17" s="363"/>
      <c r="I17" s="363"/>
      <c r="J17" s="363"/>
      <c r="K17" s="36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1:256" s="4" customFormat="1" ht="94.5" customHeight="1">
      <c r="A18" s="153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1:256" s="4" customFormat="1" ht="20.25">
      <c r="A19" s="153"/>
      <c r="B19" s="353" t="s">
        <v>123</v>
      </c>
      <c r="C19" s="353"/>
      <c r="D19" s="353"/>
      <c r="E19" s="353"/>
      <c r="F19" s="353"/>
      <c r="G19" s="353"/>
      <c r="H19" s="353"/>
      <c r="I19" s="154"/>
      <c r="J19" s="154"/>
      <c r="K19" s="154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1:256" s="4" customFormat="1" ht="23.25" customHeight="1">
      <c r="A20" s="153"/>
      <c r="B20" s="353" t="s">
        <v>75</v>
      </c>
      <c r="C20" s="353"/>
      <c r="D20" s="353"/>
      <c r="E20" s="154"/>
      <c r="F20" s="154"/>
      <c r="G20" s="154"/>
      <c r="H20" s="154"/>
      <c r="I20" s="154"/>
      <c r="J20" s="154"/>
      <c r="K20" s="154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s="4" customFormat="1" ht="23.25" customHeight="1">
      <c r="A21" s="153"/>
      <c r="B21" s="353" t="s">
        <v>76</v>
      </c>
      <c r="C21" s="353"/>
      <c r="D21" s="353"/>
      <c r="E21" s="353"/>
      <c r="F21" s="353"/>
      <c r="G21" s="353"/>
      <c r="H21" s="353"/>
      <c r="I21" s="353"/>
      <c r="J21" s="154"/>
      <c r="K21" s="154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s="4" customFormat="1" ht="13.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1:256" s="4" customFormat="1" ht="20.25">
      <c r="A23" s="153"/>
      <c r="B23" s="354" t="s">
        <v>77</v>
      </c>
      <c r="C23" s="354"/>
      <c r="D23" s="354"/>
      <c r="E23" s="155" t="s">
        <v>78</v>
      </c>
      <c r="F23" s="155" t="s">
        <v>79</v>
      </c>
      <c r="G23" s="155" t="s">
        <v>25</v>
      </c>
      <c r="H23" s="155" t="s">
        <v>80</v>
      </c>
      <c r="I23" s="155" t="s">
        <v>25</v>
      </c>
      <c r="J23" s="154"/>
      <c r="K23" s="154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s="4" customFormat="1" ht="20.25">
      <c r="A24" s="153"/>
      <c r="B24" s="355" t="s">
        <v>81</v>
      </c>
      <c r="C24" s="355"/>
      <c r="D24" s="355"/>
      <c r="E24" s="157">
        <v>350622</v>
      </c>
      <c r="F24" s="157">
        <v>3549</v>
      </c>
      <c r="G24" s="158">
        <f>F24*100/E24</f>
        <v>1.0122011739137875</v>
      </c>
      <c r="H24" s="157">
        <v>347073</v>
      </c>
      <c r="I24" s="158">
        <f>H24*100/E24</f>
        <v>98.98779882608622</v>
      </c>
      <c r="J24" s="154"/>
      <c r="K24" s="154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1:256" s="4" customFormat="1" ht="20.25">
      <c r="A25" s="153"/>
      <c r="B25" s="355" t="s">
        <v>82</v>
      </c>
      <c r="C25" s="355"/>
      <c r="D25" s="355"/>
      <c r="E25" s="157">
        <v>3074</v>
      </c>
      <c r="F25" s="157">
        <v>183</v>
      </c>
      <c r="G25" s="158">
        <f>F25*100/E25</f>
        <v>5.953155497722837</v>
      </c>
      <c r="H25" s="157">
        <v>2891</v>
      </c>
      <c r="I25" s="158">
        <f>H25*100/E25</f>
        <v>94.04684450227717</v>
      </c>
      <c r="J25" s="154"/>
      <c r="K25" s="154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s="4" customFormat="1" ht="20.25">
      <c r="A26" s="153"/>
      <c r="B26" s="355" t="s">
        <v>83</v>
      </c>
      <c r="C26" s="355"/>
      <c r="D26" s="355"/>
      <c r="E26" s="157">
        <v>148</v>
      </c>
      <c r="F26" s="157">
        <v>15</v>
      </c>
      <c r="G26" s="158">
        <f>F26*100/E26</f>
        <v>10.135135135135135</v>
      </c>
      <c r="H26" s="157">
        <v>133</v>
      </c>
      <c r="I26" s="158">
        <f>H26*100/E26</f>
        <v>89.86486486486487</v>
      </c>
      <c r="J26" s="154"/>
      <c r="K26" s="154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s="4" customFormat="1" ht="20.25">
      <c r="A27" s="153"/>
      <c r="B27" s="356" t="s">
        <v>84</v>
      </c>
      <c r="C27" s="356"/>
      <c r="D27" s="356"/>
      <c r="E27" s="159">
        <f>SUM(E24:E26)</f>
        <v>353844</v>
      </c>
      <c r="F27" s="159">
        <f>SUM(F24:F26)</f>
        <v>3747</v>
      </c>
      <c r="G27" s="160">
        <f>F27*100/E27</f>
        <v>1.0589412283379116</v>
      </c>
      <c r="H27" s="159">
        <f>SUM(H24:H26)</f>
        <v>350097</v>
      </c>
      <c r="I27" s="160">
        <f>H27*100/E27</f>
        <v>98.94105877166209</v>
      </c>
      <c r="J27" s="154"/>
      <c r="K27" s="154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s="4" customFormat="1" ht="20.2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1:256" s="4" customFormat="1" ht="24" customHeight="1">
      <c r="A29" s="153"/>
      <c r="B29" s="353" t="s">
        <v>85</v>
      </c>
      <c r="C29" s="353"/>
      <c r="D29" s="353"/>
      <c r="E29" s="154"/>
      <c r="F29" s="154"/>
      <c r="G29" s="154"/>
      <c r="H29" s="154"/>
      <c r="I29" s="154"/>
      <c r="J29" s="154"/>
      <c r="K29" s="154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s="4" customFormat="1" ht="24" customHeight="1">
      <c r="A30" s="153"/>
      <c r="B30" s="357" t="s">
        <v>86</v>
      </c>
      <c r="C30" s="357"/>
      <c r="D30" s="357"/>
      <c r="E30" s="357"/>
      <c r="F30" s="357"/>
      <c r="G30" s="357"/>
      <c r="H30" s="357"/>
      <c r="I30" s="357"/>
      <c r="J30" s="357"/>
      <c r="K30" s="154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s="4" customFormat="1" ht="11.25" customHeight="1">
      <c r="A31" s="153"/>
      <c r="B31" s="161"/>
      <c r="C31" s="161"/>
      <c r="D31" s="161"/>
      <c r="E31" s="161"/>
      <c r="F31" s="161"/>
      <c r="G31" s="161"/>
      <c r="H31" s="161"/>
      <c r="I31" s="161"/>
      <c r="J31" s="161"/>
      <c r="K31" s="154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s="4" customFormat="1" ht="24.75" customHeight="1">
      <c r="A32" s="153"/>
      <c r="B32" s="354" t="s">
        <v>51</v>
      </c>
      <c r="C32" s="354"/>
      <c r="D32" s="354"/>
      <c r="E32" s="354" t="s">
        <v>87</v>
      </c>
      <c r="F32" s="354"/>
      <c r="G32" s="155" t="s">
        <v>25</v>
      </c>
      <c r="H32" s="354" t="s">
        <v>88</v>
      </c>
      <c r="I32" s="354"/>
      <c r="J32" s="155" t="s">
        <v>25</v>
      </c>
      <c r="K32" s="155" t="s">
        <v>89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s="4" customFormat="1" ht="25.5" customHeight="1">
      <c r="A33" s="153"/>
      <c r="B33" s="358">
        <v>1662</v>
      </c>
      <c r="C33" s="358"/>
      <c r="D33" s="358"/>
      <c r="E33" s="359">
        <v>638</v>
      </c>
      <c r="F33" s="359"/>
      <c r="G33" s="158">
        <f>E33*100/B33</f>
        <v>38.38748495788207</v>
      </c>
      <c r="H33" s="359">
        <v>593</v>
      </c>
      <c r="I33" s="359"/>
      <c r="J33" s="158">
        <f>H33*100/B33</f>
        <v>35.67990373044525</v>
      </c>
      <c r="K33" s="162">
        <v>431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s="4" customFormat="1" ht="20.2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s="4" customFormat="1" ht="21.75" customHeight="1">
      <c r="A35" s="153"/>
      <c r="B35" s="353" t="s">
        <v>90</v>
      </c>
      <c r="C35" s="353"/>
      <c r="D35" s="353"/>
      <c r="E35" s="353"/>
      <c r="F35" s="353"/>
      <c r="G35" s="353"/>
      <c r="H35" s="353"/>
      <c r="I35" s="353"/>
      <c r="J35" s="353"/>
      <c r="K35" s="3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s="4" customFormat="1" ht="20.2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s="4" customFormat="1" ht="20.25">
      <c r="A37" s="153"/>
      <c r="B37" s="354" t="s">
        <v>77</v>
      </c>
      <c r="C37" s="354"/>
      <c r="D37" s="354"/>
      <c r="E37" s="155" t="s">
        <v>78</v>
      </c>
      <c r="F37" s="155" t="s">
        <v>79</v>
      </c>
      <c r="G37" s="155" t="s">
        <v>25</v>
      </c>
      <c r="H37" s="155" t="s">
        <v>80</v>
      </c>
      <c r="I37" s="155" t="s">
        <v>25</v>
      </c>
      <c r="J37" s="154"/>
      <c r="K37" s="154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s="4" customFormat="1" ht="24" customHeight="1">
      <c r="A38" s="153"/>
      <c r="B38" s="355" t="s">
        <v>81</v>
      </c>
      <c r="C38" s="355"/>
      <c r="D38" s="355"/>
      <c r="E38" s="162"/>
      <c r="F38" s="162"/>
      <c r="G38" s="156" t="e">
        <f>F38*100/E38</f>
        <v>#DIV/0!</v>
      </c>
      <c r="H38" s="162"/>
      <c r="I38" s="156" t="e">
        <f>H38*100/E38</f>
        <v>#DIV/0!</v>
      </c>
      <c r="J38" s="154"/>
      <c r="K38" s="154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4" customFormat="1" ht="24" customHeight="1">
      <c r="A39" s="153"/>
      <c r="B39" s="355" t="s">
        <v>82</v>
      </c>
      <c r="C39" s="355"/>
      <c r="D39" s="355"/>
      <c r="E39" s="162"/>
      <c r="F39" s="162"/>
      <c r="G39" s="156" t="e">
        <f>F39*100/E39</f>
        <v>#DIV/0!</v>
      </c>
      <c r="H39" s="162"/>
      <c r="I39" s="156" t="e">
        <f>H39*100/E39</f>
        <v>#DIV/0!</v>
      </c>
      <c r="J39" s="154"/>
      <c r="K39" s="154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s="4" customFormat="1" ht="24" customHeight="1">
      <c r="A40" s="153"/>
      <c r="B40" s="355" t="s">
        <v>83</v>
      </c>
      <c r="C40" s="355"/>
      <c r="D40" s="355"/>
      <c r="E40" s="162"/>
      <c r="F40" s="162"/>
      <c r="G40" s="156" t="e">
        <f>F40*100/E40</f>
        <v>#DIV/0!</v>
      </c>
      <c r="H40" s="162"/>
      <c r="I40" s="156" t="e">
        <f>H40*100/E40</f>
        <v>#DIV/0!</v>
      </c>
      <c r="J40" s="154"/>
      <c r="K40" s="154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s="4" customFormat="1" ht="20.25">
      <c r="A41" s="153"/>
      <c r="B41" s="356" t="s">
        <v>84</v>
      </c>
      <c r="C41" s="356"/>
      <c r="D41" s="356"/>
      <c r="E41" s="155">
        <f>SUM(E38:E40)</f>
        <v>0</v>
      </c>
      <c r="F41" s="155">
        <f>SUM(F38:F40)</f>
        <v>0</v>
      </c>
      <c r="G41" s="155" t="e">
        <f>F41*100/E41</f>
        <v>#DIV/0!</v>
      </c>
      <c r="H41" s="155">
        <f>SUM(H38:H40)</f>
        <v>0</v>
      </c>
      <c r="I41" s="155" t="e">
        <f>H41*100/E41</f>
        <v>#DIV/0!</v>
      </c>
      <c r="J41" s="154"/>
      <c r="K41" s="154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4" customFormat="1" ht="20.2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2:4" s="8" customFormat="1" ht="24" customHeight="1">
      <c r="B43" s="350" t="s">
        <v>30</v>
      </c>
      <c r="C43" s="350"/>
      <c r="D43" s="350"/>
    </row>
    <row r="44" spans="2:11" s="8" customFormat="1" ht="24" customHeight="1">
      <c r="B44" s="285"/>
      <c r="C44" s="285"/>
      <c r="D44" s="285"/>
      <c r="E44" s="285"/>
      <c r="F44" s="285"/>
      <c r="G44" s="285"/>
      <c r="H44" s="285"/>
      <c r="I44" s="285"/>
      <c r="J44" s="285"/>
      <c r="K44" s="285"/>
    </row>
    <row r="45" spans="2:11" s="8" customFormat="1" ht="24" customHeight="1">
      <c r="B45" s="285"/>
      <c r="C45" s="285"/>
      <c r="D45" s="285"/>
      <c r="E45" s="285"/>
      <c r="F45" s="285"/>
      <c r="G45" s="285"/>
      <c r="H45" s="285"/>
      <c r="I45" s="285"/>
      <c r="J45" s="285"/>
      <c r="K45" s="285"/>
    </row>
    <row r="46" spans="2:11" s="8" customFormat="1" ht="24" customHeight="1">
      <c r="B46" s="350" t="s">
        <v>48</v>
      </c>
      <c r="C46" s="350"/>
      <c r="D46" s="350"/>
      <c r="E46" s="350"/>
      <c r="F46" s="350"/>
      <c r="G46" s="350"/>
      <c r="H46" s="350"/>
      <c r="I46" s="350"/>
      <c r="J46" s="350"/>
      <c r="K46" s="350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54" t="s">
        <v>14</v>
      </c>
      <c r="C48" s="54"/>
      <c r="D48" s="54"/>
      <c r="E48" s="54"/>
      <c r="F48" s="54"/>
      <c r="G48" s="54"/>
      <c r="H48" s="54"/>
      <c r="I48" s="54"/>
      <c r="J48" s="54"/>
      <c r="K48" s="54"/>
    </row>
    <row r="49" spans="2:11" ht="24" customHeight="1">
      <c r="B49" s="351"/>
      <c r="C49" s="351"/>
      <c r="D49" s="351"/>
      <c r="E49" s="351"/>
      <c r="F49" s="351"/>
      <c r="G49" s="351"/>
      <c r="H49" s="351"/>
      <c r="I49" s="351"/>
      <c r="J49" s="351"/>
      <c r="K49" s="351"/>
    </row>
    <row r="50" spans="2:11" ht="24" customHeight="1">
      <c r="B50" s="351"/>
      <c r="C50" s="351"/>
      <c r="D50" s="351"/>
      <c r="E50" s="351"/>
      <c r="F50" s="351"/>
      <c r="G50" s="351"/>
      <c r="H50" s="351"/>
      <c r="I50" s="351"/>
      <c r="J50" s="351"/>
      <c r="K50" s="351"/>
    </row>
    <row r="51" spans="2:10" ht="24" customHeight="1">
      <c r="B51" s="350" t="s">
        <v>48</v>
      </c>
      <c r="C51" s="350"/>
      <c r="D51" s="350"/>
      <c r="E51" s="350"/>
      <c r="F51" s="350"/>
      <c r="G51" s="350"/>
      <c r="H51" s="350"/>
      <c r="I51" s="350"/>
      <c r="J51" s="350"/>
    </row>
    <row r="54" spans="2:11" ht="24.75" customHeight="1" hidden="1">
      <c r="B54" s="352" t="s">
        <v>91</v>
      </c>
      <c r="C54" s="352"/>
      <c r="D54" s="352"/>
      <c r="E54" s="352"/>
      <c r="F54" s="352"/>
      <c r="G54" s="352"/>
      <c r="H54" s="352"/>
      <c r="I54" s="352"/>
      <c r="J54" s="352"/>
      <c r="K54" s="352"/>
    </row>
    <row r="55" spans="2:11" ht="24.75" customHeight="1" hidden="1">
      <c r="B55" s="335" t="s">
        <v>49</v>
      </c>
      <c r="C55" s="337" t="s">
        <v>50</v>
      </c>
      <c r="D55" s="338"/>
      <c r="E55" s="338"/>
      <c r="F55" s="339"/>
      <c r="G55" s="343" t="s">
        <v>92</v>
      </c>
      <c r="H55" s="345" t="s">
        <v>93</v>
      </c>
      <c r="I55" s="345" t="s">
        <v>94</v>
      </c>
      <c r="J55" s="348" t="s">
        <v>95</v>
      </c>
      <c r="K55" s="319" t="s">
        <v>25</v>
      </c>
    </row>
    <row r="56" spans="2:11" ht="20.25" hidden="1">
      <c r="B56" s="336"/>
      <c r="C56" s="340"/>
      <c r="D56" s="341"/>
      <c r="E56" s="341"/>
      <c r="F56" s="342"/>
      <c r="G56" s="344"/>
      <c r="H56" s="346"/>
      <c r="I56" s="347"/>
      <c r="J56" s="349"/>
      <c r="K56" s="320"/>
    </row>
    <row r="57" spans="2:11" ht="27" customHeight="1" hidden="1">
      <c r="B57" s="297">
        <v>1</v>
      </c>
      <c r="C57" s="321" t="s">
        <v>52</v>
      </c>
      <c r="D57" s="322"/>
      <c r="E57" s="322"/>
      <c r="F57" s="323"/>
      <c r="G57" s="117"/>
      <c r="H57" s="118"/>
      <c r="I57" s="151"/>
      <c r="J57" s="119"/>
      <c r="K57" s="120"/>
    </row>
    <row r="58" spans="2:11" s="108" customFormat="1" ht="28.5" customHeight="1" hidden="1">
      <c r="B58" s="305"/>
      <c r="C58" s="324" t="s">
        <v>53</v>
      </c>
      <c r="D58" s="324"/>
      <c r="E58" s="324"/>
      <c r="F58" s="324"/>
      <c r="G58" s="325"/>
      <c r="H58" s="327"/>
      <c r="I58" s="329"/>
      <c r="J58" s="331"/>
      <c r="K58" s="333"/>
    </row>
    <row r="59" spans="2:11" s="108" customFormat="1" ht="28.5" customHeight="1" hidden="1">
      <c r="B59" s="305"/>
      <c r="C59" s="324" t="s">
        <v>54</v>
      </c>
      <c r="D59" s="324"/>
      <c r="E59" s="324"/>
      <c r="F59" s="324"/>
      <c r="G59" s="326"/>
      <c r="H59" s="328"/>
      <c r="I59" s="330"/>
      <c r="J59" s="332"/>
      <c r="K59" s="334"/>
    </row>
    <row r="60" spans="2:11" s="108" customFormat="1" ht="28.5" customHeight="1" hidden="1">
      <c r="B60" s="305"/>
      <c r="C60" s="318" t="s">
        <v>55</v>
      </c>
      <c r="D60" s="318"/>
      <c r="E60" s="318"/>
      <c r="F60" s="318"/>
      <c r="G60" s="121"/>
      <c r="H60" s="122"/>
      <c r="I60" s="111"/>
      <c r="J60" s="123"/>
      <c r="K60" s="124"/>
    </row>
    <row r="61" spans="2:11" s="108" customFormat="1" ht="43.5" customHeight="1" hidden="1">
      <c r="B61" s="305"/>
      <c r="C61" s="309" t="s">
        <v>56</v>
      </c>
      <c r="D61" s="309"/>
      <c r="E61" s="309"/>
      <c r="F61" s="309"/>
      <c r="G61" s="121"/>
      <c r="H61" s="122"/>
      <c r="I61" s="111"/>
      <c r="J61" s="123"/>
      <c r="K61" s="124"/>
    </row>
    <row r="62" spans="2:11" s="108" customFormat="1" ht="28.5" customHeight="1" hidden="1">
      <c r="B62" s="305"/>
      <c r="C62" s="309" t="s">
        <v>57</v>
      </c>
      <c r="D62" s="309"/>
      <c r="E62" s="309"/>
      <c r="F62" s="309"/>
      <c r="G62" s="121"/>
      <c r="H62" s="122"/>
      <c r="I62" s="111"/>
      <c r="J62" s="123"/>
      <c r="K62" s="124"/>
    </row>
    <row r="63" spans="2:11" s="108" customFormat="1" ht="28.5" customHeight="1" hidden="1">
      <c r="B63" s="305"/>
      <c r="C63" s="309" t="s">
        <v>58</v>
      </c>
      <c r="D63" s="309"/>
      <c r="E63" s="309"/>
      <c r="F63" s="309"/>
      <c r="G63" s="121"/>
      <c r="H63" s="122"/>
      <c r="I63" s="111"/>
      <c r="J63" s="123"/>
      <c r="K63" s="124"/>
    </row>
    <row r="64" spans="2:11" s="108" customFormat="1" ht="28.5" customHeight="1" hidden="1">
      <c r="B64" s="305"/>
      <c r="C64" s="309" t="s">
        <v>59</v>
      </c>
      <c r="D64" s="309"/>
      <c r="E64" s="309"/>
      <c r="F64" s="309"/>
      <c r="G64" s="121"/>
      <c r="H64" s="122"/>
      <c r="I64" s="111"/>
      <c r="J64" s="123"/>
      <c r="K64" s="124"/>
    </row>
    <row r="65" spans="2:11" s="108" customFormat="1" ht="28.5" customHeight="1" hidden="1">
      <c r="B65" s="305"/>
      <c r="C65" s="309" t="s">
        <v>60</v>
      </c>
      <c r="D65" s="309"/>
      <c r="E65" s="309"/>
      <c r="F65" s="309"/>
      <c r="G65" s="121"/>
      <c r="H65" s="122"/>
      <c r="I65" s="111"/>
      <c r="J65" s="123"/>
      <c r="K65" s="124"/>
    </row>
    <row r="66" spans="2:11" s="108" customFormat="1" ht="28.5" customHeight="1" hidden="1">
      <c r="B66" s="305"/>
      <c r="C66" s="309" t="s">
        <v>61</v>
      </c>
      <c r="D66" s="309"/>
      <c r="E66" s="309"/>
      <c r="F66" s="309"/>
      <c r="G66" s="121"/>
      <c r="H66" s="122"/>
      <c r="I66" s="111"/>
      <c r="J66" s="123"/>
      <c r="K66" s="124"/>
    </row>
    <row r="67" spans="2:11" s="129" customFormat="1" ht="70.5" customHeight="1" hidden="1">
      <c r="B67" s="305"/>
      <c r="C67" s="310" t="s">
        <v>62</v>
      </c>
      <c r="D67" s="310"/>
      <c r="E67" s="310"/>
      <c r="F67" s="310"/>
      <c r="G67" s="125"/>
      <c r="H67" s="126"/>
      <c r="I67" s="112"/>
      <c r="J67" s="127"/>
      <c r="K67" s="128"/>
    </row>
    <row r="68" spans="2:11" s="129" customFormat="1" ht="46.5" customHeight="1" hidden="1">
      <c r="B68" s="305"/>
      <c r="C68" s="310" t="s">
        <v>63</v>
      </c>
      <c r="D68" s="310"/>
      <c r="E68" s="310"/>
      <c r="F68" s="310"/>
      <c r="G68" s="125"/>
      <c r="H68" s="126"/>
      <c r="I68" s="112"/>
      <c r="J68" s="127"/>
      <c r="K68" s="128"/>
    </row>
    <row r="69" spans="2:11" s="108" customFormat="1" ht="30" customHeight="1" hidden="1">
      <c r="B69" s="298"/>
      <c r="C69" s="309" t="s">
        <v>64</v>
      </c>
      <c r="D69" s="309"/>
      <c r="E69" s="309"/>
      <c r="F69" s="309"/>
      <c r="G69" s="121"/>
      <c r="H69" s="122"/>
      <c r="I69" s="111"/>
      <c r="J69" s="123"/>
      <c r="K69" s="124"/>
    </row>
    <row r="70" spans="2:11" ht="27" customHeight="1" hidden="1">
      <c r="B70" s="311">
        <v>2</v>
      </c>
      <c r="C70" s="314" t="s">
        <v>65</v>
      </c>
      <c r="D70" s="315"/>
      <c r="E70" s="315"/>
      <c r="F70" s="316"/>
      <c r="G70" s="117"/>
      <c r="H70" s="118"/>
      <c r="I70" s="151"/>
      <c r="J70" s="119"/>
      <c r="K70" s="120"/>
    </row>
    <row r="71" spans="2:11" ht="30.75" customHeight="1" hidden="1">
      <c r="B71" s="312"/>
      <c r="C71" s="309" t="s">
        <v>66</v>
      </c>
      <c r="D71" s="309"/>
      <c r="E71" s="309"/>
      <c r="F71" s="309"/>
      <c r="G71" s="117"/>
      <c r="H71" s="118"/>
      <c r="I71" s="151"/>
      <c r="J71" s="119"/>
      <c r="K71" s="120"/>
    </row>
    <row r="72" spans="2:11" ht="30.75" customHeight="1" hidden="1">
      <c r="B72" s="312"/>
      <c r="C72" s="309" t="s">
        <v>67</v>
      </c>
      <c r="D72" s="309"/>
      <c r="E72" s="309"/>
      <c r="F72" s="309"/>
      <c r="G72" s="117"/>
      <c r="H72" s="118"/>
      <c r="I72" s="151"/>
      <c r="J72" s="119"/>
      <c r="K72" s="120"/>
    </row>
    <row r="73" spans="2:11" ht="30.75" customHeight="1" hidden="1">
      <c r="B73" s="313"/>
      <c r="C73" s="317" t="s">
        <v>68</v>
      </c>
      <c r="D73" s="317"/>
      <c r="E73" s="317"/>
      <c r="F73" s="317"/>
      <c r="G73" s="117"/>
      <c r="H73" s="118"/>
      <c r="I73" s="151"/>
      <c r="J73" s="119"/>
      <c r="K73" s="120"/>
    </row>
    <row r="74" spans="2:11" ht="27" customHeight="1" hidden="1">
      <c r="B74" s="297">
        <v>3</v>
      </c>
      <c r="C74" s="299" t="s">
        <v>69</v>
      </c>
      <c r="D74" s="300"/>
      <c r="E74" s="300"/>
      <c r="F74" s="301"/>
      <c r="G74" s="117"/>
      <c r="H74" s="118"/>
      <c r="I74" s="151"/>
      <c r="J74" s="119"/>
      <c r="K74" s="120"/>
    </row>
    <row r="75" spans="2:11" s="134" customFormat="1" ht="95.25" customHeight="1" hidden="1">
      <c r="B75" s="298"/>
      <c r="C75" s="302" t="s">
        <v>70</v>
      </c>
      <c r="D75" s="303"/>
      <c r="E75" s="303"/>
      <c r="F75" s="304"/>
      <c r="G75" s="130"/>
      <c r="H75" s="131"/>
      <c r="I75" s="113"/>
      <c r="J75" s="132"/>
      <c r="K75" s="133"/>
    </row>
    <row r="76" spans="2:11" ht="27" customHeight="1" hidden="1">
      <c r="B76" s="297">
        <v>4</v>
      </c>
      <c r="C76" s="306" t="s">
        <v>96</v>
      </c>
      <c r="D76" s="307"/>
      <c r="E76" s="307"/>
      <c r="F76" s="308"/>
      <c r="G76" s="117"/>
      <c r="H76" s="118"/>
      <c r="I76" s="151"/>
      <c r="J76" s="119"/>
      <c r="K76" s="120"/>
    </row>
    <row r="77" spans="2:11" ht="30.75" customHeight="1" hidden="1">
      <c r="B77" s="305"/>
      <c r="C77" s="291" t="s">
        <v>97</v>
      </c>
      <c r="D77" s="292"/>
      <c r="E77" s="292"/>
      <c r="F77" s="293"/>
      <c r="G77" s="117"/>
      <c r="H77" s="118"/>
      <c r="I77" s="151"/>
      <c r="J77" s="119"/>
      <c r="K77" s="120"/>
    </row>
    <row r="78" spans="2:11" ht="30.75" customHeight="1" hidden="1">
      <c r="B78" s="305"/>
      <c r="C78" s="291" t="s">
        <v>98</v>
      </c>
      <c r="D78" s="292"/>
      <c r="E78" s="292"/>
      <c r="F78" s="293"/>
      <c r="G78" s="117"/>
      <c r="H78" s="118"/>
      <c r="I78" s="151"/>
      <c r="J78" s="119"/>
      <c r="K78" s="120"/>
    </row>
    <row r="79" spans="2:11" ht="30.75" customHeight="1" hidden="1">
      <c r="B79" s="305"/>
      <c r="C79" s="291" t="s">
        <v>99</v>
      </c>
      <c r="D79" s="292"/>
      <c r="E79" s="292"/>
      <c r="F79" s="293"/>
      <c r="G79" s="117"/>
      <c r="H79" s="118"/>
      <c r="I79" s="151"/>
      <c r="J79" s="119"/>
      <c r="K79" s="120"/>
    </row>
    <row r="80" spans="2:11" ht="30.75" customHeight="1" hidden="1">
      <c r="B80" s="305"/>
      <c r="C80" s="291" t="s">
        <v>100</v>
      </c>
      <c r="D80" s="292"/>
      <c r="E80" s="292"/>
      <c r="F80" s="293"/>
      <c r="G80" s="117"/>
      <c r="H80" s="118"/>
      <c r="I80" s="151"/>
      <c r="J80" s="119"/>
      <c r="K80" s="120"/>
    </row>
    <row r="81" spans="2:11" ht="30.75" customHeight="1" hidden="1">
      <c r="B81" s="305"/>
      <c r="C81" s="291" t="s">
        <v>101</v>
      </c>
      <c r="D81" s="292"/>
      <c r="E81" s="292"/>
      <c r="F81" s="293"/>
      <c r="G81" s="117"/>
      <c r="H81" s="118"/>
      <c r="I81" s="151"/>
      <c r="J81" s="119"/>
      <c r="K81" s="120"/>
    </row>
    <row r="82" spans="2:11" ht="30.75" customHeight="1" hidden="1">
      <c r="B82" s="298"/>
      <c r="C82" s="291" t="s">
        <v>102</v>
      </c>
      <c r="D82" s="292"/>
      <c r="E82" s="292"/>
      <c r="F82" s="293"/>
      <c r="G82" s="135"/>
      <c r="H82" s="118"/>
      <c r="I82" s="136"/>
      <c r="J82" s="137"/>
      <c r="K82" s="138"/>
    </row>
    <row r="83" spans="3:11" ht="27" customHeight="1" hidden="1">
      <c r="C83" s="294" t="s">
        <v>103</v>
      </c>
      <c r="D83" s="295"/>
      <c r="E83" s="295"/>
      <c r="F83" s="296"/>
      <c r="G83" s="139">
        <f>SUM(G57:G82)</f>
        <v>0</v>
      </c>
      <c r="H83" s="139">
        <f>SUM(H57:H82)</f>
        <v>0</v>
      </c>
      <c r="I83" s="140" t="e">
        <f>H83*100/G83</f>
        <v>#DIV/0!</v>
      </c>
      <c r="J83" s="139">
        <f>SUM(J57:J82)</f>
        <v>0</v>
      </c>
      <c r="K83" s="140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65"/>
  <sheetViews>
    <sheetView zoomScale="90" zoomScaleNormal="90" zoomScalePageLayoutView="0" workbookViewId="0" topLeftCell="A7">
      <selection activeCell="B42" sqref="B42:L55"/>
    </sheetView>
  </sheetViews>
  <sheetFormatPr defaultColWidth="7.00390625" defaultRowHeight="15"/>
  <cols>
    <col min="1" max="1" width="12.28125" style="10" customWidth="1"/>
    <col min="2" max="2" width="7.421875" style="10" customWidth="1"/>
    <col min="3" max="3" width="2.8515625" style="10" customWidth="1"/>
    <col min="4" max="4" width="19.57421875" style="10" customWidth="1"/>
    <col min="5" max="5" width="13.421875" style="10" customWidth="1"/>
    <col min="6" max="6" width="14.421875" style="10" customWidth="1"/>
    <col min="7" max="7" width="9.28125" style="10" customWidth="1"/>
    <col min="8" max="8" width="10.7109375" style="10" customWidth="1"/>
    <col min="9" max="9" width="12.421875" style="10" customWidth="1"/>
    <col min="10" max="10" width="11.57421875" style="10" customWidth="1"/>
    <col min="11" max="13" width="13.421875" style="10" customWidth="1"/>
    <col min="14" max="15" width="11.5742187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0" customHeight="1">
      <c r="A1" s="408" t="s">
        <v>154</v>
      </c>
      <c r="B1" s="409"/>
      <c r="C1" s="410"/>
      <c r="D1" s="364" t="s">
        <v>155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205"/>
    </row>
    <row r="2" spans="1:4" s="3" customFormat="1" ht="24.75" customHeight="1">
      <c r="A2" s="366" t="s">
        <v>1</v>
      </c>
      <c r="B2" s="367"/>
      <c r="C2" s="41" t="s">
        <v>0</v>
      </c>
      <c r="D2" s="42"/>
    </row>
    <row r="3" spans="1:5" s="3" customFormat="1" ht="24.75" customHeight="1">
      <c r="A3" s="366" t="s">
        <v>2</v>
      </c>
      <c r="B3" s="367"/>
      <c r="C3" s="43" t="s">
        <v>0</v>
      </c>
      <c r="D3" s="47" t="e">
        <f>IF(E5=1,"N/A",O11)</f>
        <v>#DIV/0!</v>
      </c>
      <c r="E3" s="45"/>
    </row>
    <row r="4" spans="1:5" s="3" customFormat="1" ht="24.75" customHeight="1">
      <c r="A4" s="366" t="s">
        <v>3</v>
      </c>
      <c r="B4" s="367"/>
      <c r="C4" s="43" t="s">
        <v>0</v>
      </c>
      <c r="D4" s="46" t="e">
        <f>IF(D5="N/A","N/A",IF(D5&gt;=4.5,"ดีมาก",IF(D5&gt;=3.5,"ดี",IF(D5&gt;=2.5,"ปานกลาง",IF(D5&gt;=1.5,"ต่ำ","ต่ำมาก")))))</f>
        <v>#DIV/0!</v>
      </c>
      <c r="E4" s="45"/>
    </row>
    <row r="5" spans="1:6" s="3" customFormat="1" ht="24.75" customHeight="1">
      <c r="A5" s="366" t="s">
        <v>4</v>
      </c>
      <c r="B5" s="367"/>
      <c r="C5" s="43" t="s">
        <v>0</v>
      </c>
      <c r="D5" s="47" t="e">
        <f>IF(E5=1,1,IF(COUNTBLANK(O9:O10)=6,0,O11))</f>
        <v>#DIV/0!</v>
      </c>
      <c r="E5" s="109"/>
      <c r="F5" s="7" t="s">
        <v>5</v>
      </c>
    </row>
    <row r="6" spans="6:7" s="3" customFormat="1" ht="20.25">
      <c r="F6" s="62"/>
      <c r="G6" s="63"/>
    </row>
    <row r="7" spans="6:14" s="3" customFormat="1" ht="26.25" customHeight="1">
      <c r="F7" s="62"/>
      <c r="G7" s="206"/>
      <c r="H7" s="405" t="s">
        <v>6</v>
      </c>
      <c r="I7" s="406"/>
      <c r="J7" s="406"/>
      <c r="K7" s="406"/>
      <c r="L7" s="407"/>
      <c r="N7" s="185"/>
    </row>
    <row r="8" spans="2:15" s="3" customFormat="1" ht="26.25" customHeight="1">
      <c r="B8" s="207" t="s">
        <v>49</v>
      </c>
      <c r="C8" s="399" t="s">
        <v>124</v>
      </c>
      <c r="D8" s="399"/>
      <c r="E8" s="399"/>
      <c r="F8" s="399"/>
      <c r="G8" s="208" t="s">
        <v>125</v>
      </c>
      <c r="H8" s="207" t="s">
        <v>9</v>
      </c>
      <c r="I8" s="207" t="s">
        <v>10</v>
      </c>
      <c r="J8" s="207" t="s">
        <v>11</v>
      </c>
      <c r="K8" s="207" t="s">
        <v>12</v>
      </c>
      <c r="L8" s="207" t="s">
        <v>13</v>
      </c>
      <c r="M8" s="209" t="s">
        <v>126</v>
      </c>
      <c r="N8" s="400" t="s">
        <v>127</v>
      </c>
      <c r="O8" s="401"/>
    </row>
    <row r="9" spans="2:16" s="3" customFormat="1" ht="26.25" customHeight="1">
      <c r="B9" s="210">
        <v>1</v>
      </c>
      <c r="C9" s="402" t="s">
        <v>156</v>
      </c>
      <c r="D9" s="403"/>
      <c r="E9" s="403"/>
      <c r="F9" s="404"/>
      <c r="G9" s="211">
        <v>50</v>
      </c>
      <c r="H9" s="212">
        <v>60</v>
      </c>
      <c r="I9" s="212">
        <v>62</v>
      </c>
      <c r="J9" s="211">
        <v>64</v>
      </c>
      <c r="K9" s="211">
        <v>66</v>
      </c>
      <c r="L9" s="211">
        <v>68</v>
      </c>
      <c r="M9" s="213" t="e">
        <f>J16</f>
        <v>#DIV/0!</v>
      </c>
      <c r="N9" s="214" t="e">
        <f>6-IF(K9&gt;=L9,IF(M9&lt;=L9,1,IF(M9&lt;=K9,1+(M9-L9)/(K9-L9),IF(M9&lt;=J9,2+(M9-K9)/(J9-K9),IF(M9&lt;=I9,3+(M9-J9)/(I9-J9),IF(M9&lt;=H9,4+(M9-I9)/(H9-I9),5))))),IF(M9&gt;=L9,1,IF(M9&gt;=K9,1+(L9-M9)/(L9-K9),IF(M9&gt;=J9,2+(K9-M9)/(K9-J9),IF(M9&gt;=I9,3+(J9-M9)/(J9-I9),IF(M9&gt;=H9,4+(I9-M9)/(I9-H9),5))))))</f>
        <v>#DIV/0!</v>
      </c>
      <c r="O9" s="215" t="e">
        <f>+N9*G9/100</f>
        <v>#DIV/0!</v>
      </c>
      <c r="P9" s="216"/>
    </row>
    <row r="10" spans="2:16" s="3" customFormat="1" ht="26.25" customHeight="1">
      <c r="B10" s="210">
        <v>2</v>
      </c>
      <c r="C10" s="402" t="s">
        <v>157</v>
      </c>
      <c r="D10" s="403"/>
      <c r="E10" s="403"/>
      <c r="F10" s="404"/>
      <c r="G10" s="211">
        <v>50</v>
      </c>
      <c r="H10" s="212">
        <v>60</v>
      </c>
      <c r="I10" s="212">
        <v>62</v>
      </c>
      <c r="J10" s="211">
        <v>64</v>
      </c>
      <c r="K10" s="211">
        <v>66</v>
      </c>
      <c r="L10" s="211">
        <v>68</v>
      </c>
      <c r="M10" s="213" t="e">
        <f>J23</f>
        <v>#DIV/0!</v>
      </c>
      <c r="N10" s="214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15" t="e">
        <f>+N10*G10/100</f>
        <v>#DIV/0!</v>
      </c>
      <c r="P10" s="216"/>
    </row>
    <row r="11" spans="6:15" s="3" customFormat="1" ht="26.25" customHeight="1">
      <c r="F11" s="62"/>
      <c r="G11" s="217">
        <f>SUM(G9:G10)</f>
        <v>100</v>
      </c>
      <c r="H11" s="218"/>
      <c r="I11" s="218"/>
      <c r="J11" s="219"/>
      <c r="K11" s="220"/>
      <c r="L11" s="220"/>
      <c r="M11" s="221"/>
      <c r="N11" s="222"/>
      <c r="O11" s="223" t="e">
        <f>SUM(O9:O10)</f>
        <v>#DIV/0!</v>
      </c>
    </row>
    <row r="12" spans="3:5" s="48" customFormat="1" ht="20.25">
      <c r="C12" s="224"/>
      <c r="D12" s="225"/>
      <c r="E12" s="226"/>
    </row>
    <row r="13" spans="1:7" s="3" customFormat="1" ht="24.75" customHeight="1">
      <c r="A13" s="394" t="s">
        <v>161</v>
      </c>
      <c r="B13" s="394"/>
      <c r="C13" s="394"/>
      <c r="D13" s="394"/>
      <c r="E13" s="394"/>
      <c r="F13" s="394"/>
      <c r="G13" s="63"/>
    </row>
    <row r="14" spans="3:5" s="48" customFormat="1" ht="20.25">
      <c r="C14" s="224"/>
      <c r="D14" s="225"/>
      <c r="E14" s="226"/>
    </row>
    <row r="15" spans="4:13" s="49" customFormat="1" ht="27.75" customHeight="1">
      <c r="D15" s="389" t="s">
        <v>158</v>
      </c>
      <c r="E15" s="390"/>
      <c r="F15" s="390"/>
      <c r="G15" s="390"/>
      <c r="H15" s="391"/>
      <c r="I15" s="227"/>
      <c r="J15" s="228"/>
      <c r="K15" s="176"/>
      <c r="L15" s="229"/>
      <c r="M15" s="230"/>
    </row>
    <row r="16" spans="4:13" s="231" customFormat="1" ht="49.5" customHeight="1">
      <c r="D16" s="382" t="s">
        <v>159</v>
      </c>
      <c r="E16" s="383"/>
      <c r="F16" s="383"/>
      <c r="G16" s="383"/>
      <c r="H16" s="384"/>
      <c r="I16" s="227"/>
      <c r="J16" s="232" t="e">
        <f>I16*100/I15</f>
        <v>#DIV/0!</v>
      </c>
      <c r="K16" s="385" t="s">
        <v>128</v>
      </c>
      <c r="L16" s="398"/>
      <c r="M16" s="398"/>
    </row>
    <row r="17" spans="4:13" s="49" customFormat="1" ht="44.25" customHeight="1">
      <c r="D17" s="382" t="s">
        <v>129</v>
      </c>
      <c r="E17" s="387"/>
      <c r="F17" s="387"/>
      <c r="G17" s="387"/>
      <c r="H17" s="388"/>
      <c r="I17" s="227"/>
      <c r="J17" s="233" t="e">
        <f>(I16+I17)*100/I15</f>
        <v>#DIV/0!</v>
      </c>
      <c r="K17" s="385" t="s">
        <v>130</v>
      </c>
      <c r="L17" s="398"/>
      <c r="M17" s="398"/>
    </row>
    <row r="18" spans="4:13" s="49" customFormat="1" ht="27.75" customHeight="1">
      <c r="D18" s="389" t="s">
        <v>131</v>
      </c>
      <c r="E18" s="390"/>
      <c r="F18" s="390"/>
      <c r="G18" s="390"/>
      <c r="H18" s="391"/>
      <c r="I18" s="234">
        <f>SUM(I15-I16-I17)</f>
        <v>0</v>
      </c>
      <c r="J18" s="233" t="e">
        <f>I18*100/I15</f>
        <v>#DIV/0!</v>
      </c>
      <c r="K18" s="385" t="s">
        <v>132</v>
      </c>
      <c r="L18" s="398"/>
      <c r="M18" s="398"/>
    </row>
    <row r="19" spans="3:13" s="48" customFormat="1" ht="20.25">
      <c r="C19" s="224"/>
      <c r="D19" s="225"/>
      <c r="E19" s="226"/>
      <c r="I19" s="229"/>
      <c r="J19" s="229"/>
      <c r="K19" s="229"/>
      <c r="L19" s="229"/>
      <c r="M19" s="229"/>
    </row>
    <row r="20" spans="1:7" s="3" customFormat="1" ht="27" customHeight="1">
      <c r="A20" s="394" t="s">
        <v>160</v>
      </c>
      <c r="B20" s="394"/>
      <c r="C20" s="394"/>
      <c r="D20" s="394"/>
      <c r="E20" s="394"/>
      <c r="F20" s="394"/>
      <c r="G20" s="63"/>
    </row>
    <row r="21" spans="3:5" s="48" customFormat="1" ht="20.25">
      <c r="C21" s="224"/>
      <c r="D21" s="225"/>
      <c r="E21" s="226"/>
    </row>
    <row r="22" spans="4:13" s="49" customFormat="1" ht="34.5" customHeight="1">
      <c r="D22" s="389" t="s">
        <v>162</v>
      </c>
      <c r="E22" s="390"/>
      <c r="F22" s="390"/>
      <c r="G22" s="390"/>
      <c r="H22" s="391"/>
      <c r="I22" s="227"/>
      <c r="J22" s="228"/>
      <c r="K22" s="229"/>
      <c r="L22" s="229"/>
      <c r="M22" s="229"/>
    </row>
    <row r="23" spans="4:13" s="49" customFormat="1" ht="34.5" customHeight="1">
      <c r="D23" s="395" t="s">
        <v>133</v>
      </c>
      <c r="E23" s="396"/>
      <c r="F23" s="396"/>
      <c r="G23" s="396"/>
      <c r="H23" s="397"/>
      <c r="I23" s="227"/>
      <c r="J23" s="232" t="e">
        <f>I23*100/I22</f>
        <v>#DIV/0!</v>
      </c>
      <c r="K23" s="385" t="s">
        <v>128</v>
      </c>
      <c r="L23" s="398"/>
      <c r="M23" s="398"/>
    </row>
    <row r="24" spans="4:13" s="49" customFormat="1" ht="44.25" customHeight="1">
      <c r="D24" s="382" t="s">
        <v>134</v>
      </c>
      <c r="E24" s="387"/>
      <c r="F24" s="387"/>
      <c r="G24" s="387"/>
      <c r="H24" s="388"/>
      <c r="I24" s="227"/>
      <c r="J24" s="233" t="e">
        <f>(I23+I24)*100/I22</f>
        <v>#DIV/0!</v>
      </c>
      <c r="K24" s="385" t="s">
        <v>130</v>
      </c>
      <c r="L24" s="398"/>
      <c r="M24" s="398"/>
    </row>
    <row r="25" spans="4:13" s="49" customFormat="1" ht="49.5" customHeight="1">
      <c r="D25" s="382" t="s">
        <v>135</v>
      </c>
      <c r="E25" s="383"/>
      <c r="F25" s="383"/>
      <c r="G25" s="383"/>
      <c r="H25" s="384"/>
      <c r="I25" s="227"/>
      <c r="J25" s="233" t="e">
        <f>I25*100/I22</f>
        <v>#DIV/0!</v>
      </c>
      <c r="K25" s="385" t="s">
        <v>136</v>
      </c>
      <c r="L25" s="386"/>
      <c r="M25" s="386"/>
    </row>
    <row r="26" spans="4:13" s="49" customFormat="1" ht="49.5" customHeight="1">
      <c r="D26" s="382" t="s">
        <v>137</v>
      </c>
      <c r="E26" s="387"/>
      <c r="F26" s="387"/>
      <c r="G26" s="387"/>
      <c r="H26" s="388"/>
      <c r="I26" s="227"/>
      <c r="J26" s="233" t="e">
        <f>I26*100/I22</f>
        <v>#DIV/0!</v>
      </c>
      <c r="K26" s="385" t="s">
        <v>136</v>
      </c>
      <c r="L26" s="386"/>
      <c r="M26" s="386"/>
    </row>
    <row r="27" spans="4:13" s="49" customFormat="1" ht="36.75" customHeight="1">
      <c r="D27" s="389" t="s">
        <v>131</v>
      </c>
      <c r="E27" s="390"/>
      <c r="F27" s="390"/>
      <c r="G27" s="390"/>
      <c r="H27" s="391"/>
      <c r="I27" s="234">
        <f>I22-(I23+I24+I25+I26)</f>
        <v>0</v>
      </c>
      <c r="J27" s="228"/>
      <c r="K27" s="176"/>
      <c r="L27" s="176"/>
      <c r="M27" s="230"/>
    </row>
    <row r="28" spans="4:10" s="48" customFormat="1" ht="13.5" customHeight="1">
      <c r="D28" s="50"/>
      <c r="E28" s="50"/>
      <c r="F28" s="50"/>
      <c r="G28" s="50"/>
      <c r="H28" s="50"/>
      <c r="I28" s="50"/>
      <c r="J28" s="50"/>
    </row>
    <row r="29" spans="2:16" s="48" customFormat="1" ht="31.5" customHeight="1">
      <c r="B29" s="392" t="s">
        <v>138</v>
      </c>
      <c r="C29" s="392"/>
      <c r="D29" s="392"/>
      <c r="E29" s="50"/>
      <c r="F29" s="50"/>
      <c r="G29" s="50"/>
      <c r="H29" s="50"/>
      <c r="I29" s="50"/>
      <c r="J29" s="50"/>
      <c r="K29" s="393"/>
      <c r="L29" s="393"/>
      <c r="M29" s="393"/>
      <c r="N29" s="393"/>
      <c r="O29" s="236"/>
      <c r="P29" s="236"/>
    </row>
    <row r="30" spans="2:16" s="48" customFormat="1" ht="31.5" customHeight="1">
      <c r="B30" s="237" t="s">
        <v>163</v>
      </c>
      <c r="C30" s="235"/>
      <c r="D30" s="235"/>
      <c r="E30" s="50"/>
      <c r="F30" s="50"/>
      <c r="G30" s="50"/>
      <c r="H30" s="50"/>
      <c r="I30" s="50"/>
      <c r="J30" s="50"/>
      <c r="K30" s="238"/>
      <c r="L30" s="238"/>
      <c r="M30" s="238"/>
      <c r="N30" s="238"/>
      <c r="O30" s="236"/>
      <c r="P30" s="236"/>
    </row>
    <row r="31" spans="2:16" s="48" customFormat="1" ht="31.5" customHeight="1">
      <c r="B31" s="237" t="s">
        <v>139</v>
      </c>
      <c r="C31" s="235"/>
      <c r="D31" s="235"/>
      <c r="E31" s="50"/>
      <c r="F31" s="50"/>
      <c r="G31" s="50"/>
      <c r="H31" s="50"/>
      <c r="I31" s="50"/>
      <c r="J31" s="50"/>
      <c r="K31" s="238"/>
      <c r="L31" s="238"/>
      <c r="M31" s="238"/>
      <c r="N31" s="238"/>
      <c r="O31" s="236"/>
      <c r="P31" s="236"/>
    </row>
    <row r="32" spans="2:16" s="48" customFormat="1" ht="31.5" customHeight="1">
      <c r="B32" s="237" t="s">
        <v>140</v>
      </c>
      <c r="C32" s="235"/>
      <c r="D32" s="235"/>
      <c r="E32" s="50"/>
      <c r="F32" s="50"/>
      <c r="G32" s="50"/>
      <c r="H32" s="50"/>
      <c r="I32" s="50"/>
      <c r="J32" s="50"/>
      <c r="K32" s="238"/>
      <c r="L32" s="238"/>
      <c r="M32" s="238"/>
      <c r="N32" s="238"/>
      <c r="O32" s="236"/>
      <c r="P32" s="236"/>
    </row>
    <row r="33" spans="2:16" s="48" customFormat="1" ht="43.5" customHeight="1">
      <c r="B33" s="379" t="s">
        <v>141</v>
      </c>
      <c r="C33" s="379"/>
      <c r="D33" s="379"/>
      <c r="E33" s="239" t="s">
        <v>142</v>
      </c>
      <c r="F33" s="380" t="s">
        <v>143</v>
      </c>
      <c r="G33" s="380"/>
      <c r="H33" s="380" t="s">
        <v>144</v>
      </c>
      <c r="I33" s="380"/>
      <c r="J33" s="380" t="s">
        <v>145</v>
      </c>
      <c r="K33" s="380"/>
      <c r="L33" s="240"/>
      <c r="M33" s="378"/>
      <c r="N33" s="378"/>
      <c r="O33" s="241"/>
      <c r="P33" s="241"/>
    </row>
    <row r="34" spans="2:16" s="48" customFormat="1" ht="36" customHeight="1">
      <c r="B34" s="373" t="s">
        <v>146</v>
      </c>
      <c r="C34" s="374"/>
      <c r="D34" s="375"/>
      <c r="E34" s="242"/>
      <c r="F34" s="381"/>
      <c r="G34" s="381"/>
      <c r="H34" s="381"/>
      <c r="I34" s="381"/>
      <c r="J34" s="377"/>
      <c r="K34" s="377"/>
      <c r="L34" s="240"/>
      <c r="M34" s="378"/>
      <c r="N34" s="378"/>
      <c r="O34" s="241"/>
      <c r="P34" s="241"/>
    </row>
    <row r="35" spans="2:16" s="48" customFormat="1" ht="36" customHeight="1">
      <c r="B35" s="373" t="s">
        <v>147</v>
      </c>
      <c r="C35" s="374"/>
      <c r="D35" s="375"/>
      <c r="E35" s="242"/>
      <c r="F35" s="376"/>
      <c r="G35" s="376"/>
      <c r="H35" s="376"/>
      <c r="I35" s="376"/>
      <c r="J35" s="377"/>
      <c r="K35" s="377"/>
      <c r="L35" s="240"/>
      <c r="M35" s="378"/>
      <c r="N35" s="378"/>
      <c r="O35" s="241"/>
      <c r="P35" s="241"/>
    </row>
    <row r="36" spans="2:16" s="48" customFormat="1" ht="36" customHeight="1">
      <c r="B36" s="373" t="s">
        <v>148</v>
      </c>
      <c r="C36" s="374"/>
      <c r="D36" s="375"/>
      <c r="E36" s="242"/>
      <c r="F36" s="376"/>
      <c r="G36" s="376"/>
      <c r="H36" s="376"/>
      <c r="I36" s="376"/>
      <c r="J36" s="377"/>
      <c r="K36" s="377"/>
      <c r="L36" s="241"/>
      <c r="M36" s="241"/>
      <c r="N36" s="241"/>
      <c r="O36" s="241"/>
      <c r="P36" s="241"/>
    </row>
    <row r="37" spans="2:16" s="48" customFormat="1" ht="36" customHeight="1">
      <c r="B37" s="373" t="s">
        <v>149</v>
      </c>
      <c r="C37" s="374"/>
      <c r="D37" s="375"/>
      <c r="E37" s="242"/>
      <c r="F37" s="376"/>
      <c r="G37" s="376"/>
      <c r="H37" s="376"/>
      <c r="I37" s="376"/>
      <c r="J37" s="377"/>
      <c r="K37" s="377"/>
      <c r="L37" s="240"/>
      <c r="M37" s="378"/>
      <c r="N37" s="378"/>
      <c r="O37" s="241"/>
      <c r="P37" s="241"/>
    </row>
    <row r="38" spans="2:11" s="48" customFormat="1" ht="36" customHeight="1">
      <c r="B38" s="373" t="s">
        <v>150</v>
      </c>
      <c r="C38" s="374"/>
      <c r="D38" s="375"/>
      <c r="E38" s="242"/>
      <c r="F38" s="376"/>
      <c r="G38" s="376"/>
      <c r="H38" s="376"/>
      <c r="I38" s="376"/>
      <c r="J38" s="377"/>
      <c r="K38" s="377"/>
    </row>
    <row r="39" spans="2:11" s="48" customFormat="1" ht="36" customHeight="1">
      <c r="B39" s="369" t="s">
        <v>84</v>
      </c>
      <c r="C39" s="369"/>
      <c r="D39" s="369"/>
      <c r="E39" s="243">
        <f>SUM(E34:E38)</f>
        <v>0</v>
      </c>
      <c r="F39" s="370">
        <f>SUM(F34:G38)</f>
        <v>0</v>
      </c>
      <c r="G39" s="371"/>
      <c r="H39" s="370">
        <f>SUM(H34:I38)</f>
        <v>0</v>
      </c>
      <c r="I39" s="371"/>
      <c r="J39" s="370">
        <f>SUM(J34:K38)</f>
        <v>0</v>
      </c>
      <c r="K39" s="371"/>
    </row>
    <row r="40" spans="4:10" s="48" customFormat="1" ht="31.5" customHeight="1">
      <c r="D40" s="50"/>
      <c r="E40" s="50"/>
      <c r="F40" s="50"/>
      <c r="G40" s="50"/>
      <c r="H40" s="50"/>
      <c r="I40" s="50"/>
      <c r="J40" s="244"/>
    </row>
    <row r="41" spans="1:13" s="6" customFormat="1" ht="24" customHeight="1">
      <c r="A41" s="245"/>
      <c r="B41" s="246" t="s">
        <v>151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</row>
    <row r="42" spans="2:13" s="247" customFormat="1" ht="20.25"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246"/>
    </row>
    <row r="43" spans="2:13" s="247" customFormat="1" ht="20.25"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246"/>
    </row>
    <row r="44" spans="2:13" s="247" customFormat="1" ht="20.2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246"/>
    </row>
    <row r="45" spans="2:13" s="247" customFormat="1" ht="20.25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246"/>
    </row>
    <row r="46" spans="2:13" s="247" customFormat="1" ht="20.25"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246"/>
    </row>
    <row r="47" spans="2:13" s="247" customFormat="1" ht="20.25"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246"/>
    </row>
    <row r="48" spans="2:13" s="247" customFormat="1" ht="20.25"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246"/>
    </row>
    <row r="49" spans="2:13" s="247" customFormat="1" ht="20.25"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246"/>
    </row>
    <row r="50" spans="2:13" s="247" customFormat="1" ht="20.25"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246"/>
    </row>
    <row r="51" spans="2:13" s="247" customFormat="1" ht="20.25"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246"/>
    </row>
    <row r="52" spans="2:13" s="247" customFormat="1" ht="20.25"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246"/>
    </row>
    <row r="53" spans="2:13" s="247" customFormat="1" ht="20.25"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246"/>
    </row>
    <row r="54" spans="2:13" s="247" customFormat="1" ht="20.25"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246"/>
    </row>
    <row r="55" spans="2:13" s="247" customFormat="1" ht="20.25"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246"/>
    </row>
    <row r="56" spans="2:13" ht="24" customHeight="1">
      <c r="B56" s="54" t="s">
        <v>153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2:13" ht="24" customHeight="1">
      <c r="B57" s="54" t="s">
        <v>152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2:13" ht="24" customHeight="1"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54"/>
    </row>
    <row r="59" spans="2:13" ht="24" customHeight="1"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54"/>
    </row>
    <row r="60" spans="2:13" ht="24" customHeight="1"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54"/>
    </row>
    <row r="61" spans="2:13" ht="24" customHeight="1"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54"/>
    </row>
    <row r="62" spans="2:13" ht="24" customHeight="1"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54"/>
    </row>
    <row r="63" spans="2:13" ht="24" customHeight="1"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54"/>
    </row>
    <row r="64" spans="2:13" ht="24" customHeight="1">
      <c r="B64" s="54" t="s">
        <v>153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4:14" s="48" customFormat="1" ht="20.25">
      <c r="D65" s="248"/>
      <c r="E65" s="248"/>
      <c r="F65" s="248"/>
      <c r="G65" s="248"/>
      <c r="H65" s="248"/>
      <c r="I65" s="249"/>
      <c r="J65" s="250"/>
      <c r="K65" s="7"/>
      <c r="N65" s="251"/>
    </row>
  </sheetData>
  <sheetProtection password="DF4A" sheet="1"/>
  <mergeCells count="67">
    <mergeCell ref="D1:N1"/>
    <mergeCell ref="A2:B2"/>
    <mergeCell ref="A3:B3"/>
    <mergeCell ref="A4:B4"/>
    <mergeCell ref="A5:B5"/>
    <mergeCell ref="H7:L7"/>
    <mergeCell ref="A1:C1"/>
    <mergeCell ref="C8:F8"/>
    <mergeCell ref="N8:O8"/>
    <mergeCell ref="C9:F9"/>
    <mergeCell ref="C10:F10"/>
    <mergeCell ref="A13:F13"/>
    <mergeCell ref="D15:H15"/>
    <mergeCell ref="D16:H16"/>
    <mergeCell ref="K16:M16"/>
    <mergeCell ref="D17:H17"/>
    <mergeCell ref="K17:M17"/>
    <mergeCell ref="D18:H18"/>
    <mergeCell ref="K18:M18"/>
    <mergeCell ref="A20:F20"/>
    <mergeCell ref="D22:H22"/>
    <mergeCell ref="D23:H23"/>
    <mergeCell ref="K23:M23"/>
    <mergeCell ref="D24:H24"/>
    <mergeCell ref="K24:M24"/>
    <mergeCell ref="D25:H25"/>
    <mergeCell ref="K25:M25"/>
    <mergeCell ref="D26:H26"/>
    <mergeCell ref="K26:M26"/>
    <mergeCell ref="D27:H27"/>
    <mergeCell ref="B29:D29"/>
    <mergeCell ref="K29:L29"/>
    <mergeCell ref="M29:N29"/>
    <mergeCell ref="B33:D33"/>
    <mergeCell ref="F33:G33"/>
    <mergeCell ref="H33:I33"/>
    <mergeCell ref="J33:K33"/>
    <mergeCell ref="M33:N33"/>
    <mergeCell ref="B34:D34"/>
    <mergeCell ref="F34:G34"/>
    <mergeCell ref="H34:I34"/>
    <mergeCell ref="J34:K34"/>
    <mergeCell ref="M34:N34"/>
    <mergeCell ref="B35:D35"/>
    <mergeCell ref="F35:G35"/>
    <mergeCell ref="H35:I35"/>
    <mergeCell ref="J35:K35"/>
    <mergeCell ref="M35:N35"/>
    <mergeCell ref="B36:D36"/>
    <mergeCell ref="F36:G36"/>
    <mergeCell ref="H36:I36"/>
    <mergeCell ref="J36:K36"/>
    <mergeCell ref="B37:D37"/>
    <mergeCell ref="F37:G37"/>
    <mergeCell ref="H37:I37"/>
    <mergeCell ref="J37:K37"/>
    <mergeCell ref="M37:N37"/>
    <mergeCell ref="B38:D38"/>
    <mergeCell ref="F38:G38"/>
    <mergeCell ref="H38:I38"/>
    <mergeCell ref="J38:K38"/>
    <mergeCell ref="B39:D39"/>
    <mergeCell ref="F39:G39"/>
    <mergeCell ref="H39:I39"/>
    <mergeCell ref="J39:K39"/>
    <mergeCell ref="B42:L55"/>
    <mergeCell ref="B58:L63"/>
  </mergeCells>
  <printOptions/>
  <pageMargins left="0.35433070866141736" right="0.2362204724409449" top="0.42" bottom="0.4" header="0.31496062992125984" footer="0.31496062992125984"/>
  <pageSetup horizontalDpi="600" verticalDpi="600" orientation="landscape" paperSize="9" scale="75" r:id="rId1"/>
  <headerFooter>
    <oddFooter>&amp;R&amp;P</oddFooter>
  </headerFooter>
  <rowBreaks count="2" manualBreakCount="2">
    <brk id="19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2024-04-01T09:58:27Z</dcterms:modified>
  <cp:category/>
  <cp:version/>
  <cp:contentType/>
  <cp:contentStatus/>
</cp:coreProperties>
</file>