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2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<sst xmlns="http://schemas.openxmlformats.org/spreadsheetml/2006/main" count="248" uniqueCount="153">
  <si>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</si>
  <si>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</si>
  <si>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</si>
  <si>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</si>
  <si>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</si>
  <si>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</si>
  <si>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</si>
  <si>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</si>
  <si>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</si>
  <si>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</si>
  <si>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</si>
  <si>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</si>
  <si>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</si>
  <si>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</si>
  <si>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</si>
  <si>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</si>
  <si>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</si>
  <si>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</si>
  <si>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</si>
  <si>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</si>
  <si>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</si>
  <si>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</si>
  <si>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</si>
  <si>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</si>
  <si>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</si>
  <si>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</si>
  <si>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</si>
  <si>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</si>
  <si>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</si>
  <si>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</si>
  <si>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</si>
  <si>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</si>
  <si>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</si>
  <si>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</si>
  <si>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</si>
  <si>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</si>
  <si>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</si>
  <si>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</si>
  <si>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</si>
  <si>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</si>
  <si>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</si>
  <si>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</si>
  <si>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</si>
  <si>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</si>
  <si>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</si>
  <si>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</si>
  <si>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</si>
  <si>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</si>
  <si>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</si>
  <si>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</si>
  <si>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</si>
  <si>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</si>
  <si>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</si>
  <si>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</si>
  <si>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</si>
  <si>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</si>
  <si>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</si>
  <si>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</si>
  <si>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</si>
  <si>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</si>
  <si>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</si>
  <si>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</si>
  <si>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</si>
  <si>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</si>
  <si>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</si>
  <si>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</si>
  <si>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</si>
  <si>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</si>
  <si>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</si>
  <si>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</si>
  <si>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</si>
  <si>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</si>
  <si>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</si>
  <si>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</si>
  <si>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</si>
  <si>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</si>
  <si>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</si>
  <si>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</si>
  <si>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</si>
  <si>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</si>
  <si>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</si>
  <si>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</si>
  <si>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</si>
  <si>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</si>
  <si>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</si>
  <si>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</si>
  <si>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</si>
  <si>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</si>
  <si>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</si>
  <si>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</si>
  <si>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</si>
  <si>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</si>
  <si>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</si>
  <si>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</si>
  <si>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</si>
  <si>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</si>
  <si>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</si>
  <si>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</si>
  <si>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</si>
  <si>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</si>
  <si>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</si>
  <si>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</si>
  <si>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</si>
  <si>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</si>
  <si>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</si>
  <si>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</si>
  <si>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</si>
  <si>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</si>
  <si>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</si>
  <si>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</si>
  <si>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</si>
  <si>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</si>
  <si>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</si>
  <si>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</si>
  <si>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</si>
  <si>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</si>
  <si>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</si>
  <si>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</si>
  <si>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</si>
  <si>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</si>
  <si>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</si>
  <si>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</si>
  <si>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</si>
  <si>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</si>
  <si>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</si>
  <si>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</si>
  <si>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</si>
  <si>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</si>
  <si>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</si>
  <si>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</si>
  <si>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</si>
  <si>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</si>
  <si>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</si>
  <si>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</si>
  <si>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</si>
  <si>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</si>
  <si>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</si>
  <si>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</si>
  <si>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</si>
  <si>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</si>
  <si>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</si>
  <si>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</si>
  <si>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</si>
  <si>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</si>
  <si>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</si>
  <si>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</si>
  <si>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</si>
  <si>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</si>
  <si>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</si>
  <si>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</si>
  <si>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</si>
  <si>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</si>
  <si>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สำนักงานคดีแพ่งมีนบุรี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</si>
</sst>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7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6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1" fontId="5" fillId="0" borderId="14" xfId="77" applyNumberFormat="1" applyFont="1" applyFill="1" applyBorder="1" applyAlignment="1" applyProtection="1">
      <alignment horizontal="center" vertical="top" wrapText="1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4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8" xfId="91" applyFont="1" applyFill="1" applyBorder="1" applyAlignment="1" applyProtection="1">
      <alignment horizontal="center" vertical="center"/>
      <protection/>
    </xf>
    <xf numFmtId="0" fontId="4" fillId="0" borderId="39" xfId="91" applyFont="1" applyFill="1" applyBorder="1" applyAlignment="1" applyProtection="1">
      <alignment horizontal="center" vertical="center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top" wrapText="1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 applyProtection="1">
      <alignment horizontal="left" vertical="center"/>
      <protection/>
    </xf>
    <xf numFmtId="0" fontId="66" fillId="0" borderId="27" xfId="0" applyFont="1" applyBorder="1" applyAlignment="1" applyProtection="1">
      <alignment horizontal="left" vertical="center"/>
      <protection/>
    </xf>
    <xf numFmtId="0" fontId="66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shrinkToFit="1"/>
      <protection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 applyProtection="1">
      <alignment horizontal="left" vertical="center" wrapText="1"/>
      <protection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4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A5" sqref="A5:N5"/>
    </sheetView>
  </sheetViews>
  <sheetFormatPr defaultColWidth="9.140625" defaultRowHeight="15"/>
  <cols>
    <col min="1" max="1" width="5.57421875" style="91" customWidth="1"/>
    <col min="2" max="2" width="45.421875" style="77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0" customWidth="1"/>
    <col min="13" max="13" width="3.7109375" style="80" customWidth="1"/>
    <col min="14" max="14" width="9.57421875" style="80" customWidth="1"/>
    <col min="15" max="16384" width="9.00390625" style="11" customWidth="1"/>
  </cols>
  <sheetData>
    <row r="1" spans="1:14" ht="20.25">
      <c r="A1" s="90"/>
      <c r="B1" s="76"/>
      <c r="C1" s="289" t="s">
        <v>28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20.25">
      <c r="A2" s="90"/>
      <c r="B2" s="76"/>
      <c r="C2" s="289" t="s">
        <v>139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ht="15.75" customHeight="1" thickBot="1">
      <c r="N3" s="81"/>
    </row>
    <row r="4" spans="1:14" ht="24" customHeight="1" thickTop="1">
      <c r="A4" s="295" t="s">
        <v>107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7"/>
    </row>
    <row r="5" spans="1:14" ht="24" customHeight="1">
      <c r="A5" s="311" t="s">
        <v>138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3"/>
    </row>
    <row r="6" spans="1:14" ht="24" customHeight="1" thickBot="1">
      <c r="A6" s="306" t="s">
        <v>152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8"/>
    </row>
    <row r="7" spans="1:14" ht="18" customHeight="1" thickTop="1">
      <c r="A7" s="92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</row>
    <row r="8" spans="1:14" s="16" customFormat="1" ht="20.25">
      <c r="A8" s="288" t="s">
        <v>19</v>
      </c>
      <c r="B8" s="288"/>
      <c r="C8" s="283" t="s">
        <v>35</v>
      </c>
      <c r="D8" s="301" t="s">
        <v>18</v>
      </c>
      <c r="E8" s="301" t="s">
        <v>42</v>
      </c>
      <c r="F8" s="1" t="s">
        <v>6</v>
      </c>
      <c r="G8" s="15"/>
      <c r="H8" s="15"/>
      <c r="I8" s="15"/>
      <c r="J8" s="15"/>
      <c r="K8" s="292" t="s">
        <v>2</v>
      </c>
      <c r="L8" s="293"/>
      <c r="M8" s="293"/>
      <c r="N8" s="294"/>
    </row>
    <row r="9" spans="1:14" s="16" customFormat="1" ht="17.25" customHeight="1">
      <c r="A9" s="288"/>
      <c r="B9" s="288"/>
      <c r="C9" s="284"/>
      <c r="D9" s="302"/>
      <c r="E9" s="314"/>
      <c r="F9" s="286">
        <v>1</v>
      </c>
      <c r="G9" s="286">
        <v>2</v>
      </c>
      <c r="H9" s="286">
        <v>3</v>
      </c>
      <c r="I9" s="286">
        <v>4</v>
      </c>
      <c r="J9" s="286">
        <v>5</v>
      </c>
      <c r="K9" s="82" t="s">
        <v>20</v>
      </c>
      <c r="L9" s="83" t="s">
        <v>33</v>
      </c>
      <c r="M9" s="290" t="s">
        <v>48</v>
      </c>
      <c r="N9" s="84" t="s">
        <v>21</v>
      </c>
    </row>
    <row r="10" spans="1:14" s="16" customFormat="1" ht="21.75" customHeight="1">
      <c r="A10" s="288"/>
      <c r="B10" s="288"/>
      <c r="C10" s="285"/>
      <c r="D10" s="303"/>
      <c r="E10" s="315"/>
      <c r="F10" s="287"/>
      <c r="G10" s="287"/>
      <c r="H10" s="287"/>
      <c r="I10" s="287"/>
      <c r="J10" s="287"/>
      <c r="K10" s="85" t="s">
        <v>22</v>
      </c>
      <c r="L10" s="86" t="s">
        <v>23</v>
      </c>
      <c r="M10" s="291"/>
      <c r="N10" s="87" t="s">
        <v>24</v>
      </c>
    </row>
    <row r="11" spans="1:14" s="22" customFormat="1" ht="24.75" customHeight="1">
      <c r="A11" s="299" t="s">
        <v>49</v>
      </c>
      <c r="B11" s="300"/>
      <c r="C11" s="17"/>
      <c r="D11" s="18">
        <f>SUM(D12:D12)</f>
        <v>10</v>
      </c>
      <c r="E11" s="113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4" t="e">
        <f aca="true" t="shared" si="0" ref="M11:M17">L11</f>
        <v>#DIV/0!</v>
      </c>
      <c r="N11" s="21"/>
    </row>
    <row r="12" spans="1:14" s="35" customFormat="1" ht="65.25" customHeight="1">
      <c r="A12" s="117">
        <v>1.1</v>
      </c>
      <c r="B12" s="118" t="s">
        <v>106</v>
      </c>
      <c r="C12" s="30" t="s">
        <v>140</v>
      </c>
      <c r="D12" s="31">
        <v>10</v>
      </c>
      <c r="E12" s="32">
        <f>D12*100/D18</f>
        <v>33.333333333333336</v>
      </c>
      <c r="F12" s="29">
        <v>50</v>
      </c>
      <c r="G12" s="29">
        <v>55</v>
      </c>
      <c r="H12" s="29">
        <v>60</v>
      </c>
      <c r="I12" s="29">
        <v>65</v>
      </c>
      <c r="J12" s="29">
        <v>70</v>
      </c>
      <c r="K12" s="32" t="e">
        <f>'1.1'!D3</f>
        <v>#DIV/0!</v>
      </c>
      <c r="L12" s="33" t="e">
        <f>'1.1'!D5</f>
        <v>#DIV/0!</v>
      </c>
      <c r="M12" s="114" t="e">
        <f t="shared" si="0"/>
        <v>#DIV/0!</v>
      </c>
      <c r="N12" s="34" t="e">
        <f>E12*L12/E18</f>
        <v>#DIV/0!</v>
      </c>
    </row>
    <row r="13" spans="1:14" s="22" customFormat="1" ht="24.75" customHeight="1">
      <c r="A13" s="309" t="s">
        <v>137</v>
      </c>
      <c r="B13" s="310"/>
      <c r="C13" s="17"/>
      <c r="D13" s="18">
        <f>SUM(D14)</f>
        <v>5</v>
      </c>
      <c r="E13" s="113">
        <f>SUM(E14)</f>
        <v>16.666666666666668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14" t="e">
        <f t="shared" si="0"/>
        <v>#DIV/0!</v>
      </c>
      <c r="N13" s="21"/>
    </row>
    <row r="14" spans="1:18" ht="63" customHeight="1">
      <c r="A14" s="93">
        <v>2.2</v>
      </c>
      <c r="B14" s="78" t="s">
        <v>109</v>
      </c>
      <c r="C14" s="26" t="s">
        <v>140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48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309" t="s">
        <v>141</v>
      </c>
      <c r="B15" s="310"/>
      <c r="C15" s="17"/>
      <c r="D15" s="18">
        <f>SUM(D16:D17)</f>
        <v>15</v>
      </c>
      <c r="E15" s="113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4" t="e">
        <f t="shared" si="0"/>
        <v>#DIV/0!</v>
      </c>
      <c r="N15" s="21"/>
    </row>
    <row r="16" spans="1:18" ht="63" customHeight="1">
      <c r="A16" s="93">
        <v>3.2</v>
      </c>
      <c r="B16" s="78" t="s">
        <v>142</v>
      </c>
      <c r="C16" s="26" t="s">
        <v>25</v>
      </c>
      <c r="D16" s="27">
        <v>10</v>
      </c>
      <c r="E16" s="23">
        <f>D16*100/D18</f>
        <v>33.333333333333336</v>
      </c>
      <c r="F16" s="282">
        <v>94</v>
      </c>
      <c r="G16" s="282">
        <v>95</v>
      </c>
      <c r="H16" s="282">
        <v>96</v>
      </c>
      <c r="I16" s="282">
        <v>97</v>
      </c>
      <c r="J16" s="282">
        <v>98</v>
      </c>
      <c r="K16" s="23" t="e">
        <f>'3.2'!D3</f>
        <v>#DIV/0!</v>
      </c>
      <c r="L16" s="24" t="e">
        <f>'3.2'!D5</f>
        <v>#DIV/0!</v>
      </c>
      <c r="M16" s="148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57">
        <v>3.3</v>
      </c>
      <c r="B17" s="149" t="s">
        <v>73</v>
      </c>
      <c r="C17" s="150" t="s">
        <v>25</v>
      </c>
      <c r="D17" s="151">
        <v>5</v>
      </c>
      <c r="E17" s="152">
        <f>D17*100/D18</f>
        <v>16.666666666666668</v>
      </c>
      <c r="F17" s="153">
        <v>40</v>
      </c>
      <c r="G17" s="153">
        <v>50</v>
      </c>
      <c r="H17" s="153">
        <v>60</v>
      </c>
      <c r="I17" s="153">
        <v>70</v>
      </c>
      <c r="J17" s="153">
        <v>80</v>
      </c>
      <c r="K17" s="152" t="e">
        <f>'3.3'!D3</f>
        <v>#DIV/0!</v>
      </c>
      <c r="L17" s="154" t="e">
        <f>'3.3'!D5</f>
        <v>#DIV/0!</v>
      </c>
      <c r="M17" s="155" t="e">
        <f t="shared" si="0"/>
        <v>#DIV/0!</v>
      </c>
      <c r="N17" s="156" t="e">
        <f>E17*L17/E18</f>
        <v>#DIV/0!</v>
      </c>
    </row>
    <row r="18" spans="1:14" s="42" customFormat="1" ht="26.25" customHeight="1">
      <c r="A18" s="94"/>
      <c r="B18" s="79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304" t="s">
        <v>27</v>
      </c>
      <c r="M18" s="305"/>
      <c r="N18" s="41" t="e">
        <f>SUM(N11:N17)</f>
        <v>#DIV/0!</v>
      </c>
    </row>
    <row r="19" spans="1:14" s="42" customFormat="1" ht="24" customHeight="1">
      <c r="A19" s="95"/>
      <c r="B19" s="112" t="s">
        <v>108</v>
      </c>
      <c r="C19" s="96"/>
      <c r="D19" s="96"/>
      <c r="E19" s="96"/>
      <c r="F19" s="97"/>
      <c r="G19" s="97"/>
      <c r="H19" s="97"/>
      <c r="I19" s="98"/>
      <c r="J19" s="98"/>
      <c r="K19" s="99"/>
      <c r="L19" s="100"/>
      <c r="M19" s="103"/>
      <c r="N19" s="43"/>
    </row>
    <row r="20" spans="1:14" s="42" customFormat="1" ht="24" customHeight="1">
      <c r="A20" s="95"/>
      <c r="B20" s="111" t="s">
        <v>36</v>
      </c>
      <c r="C20" s="104"/>
      <c r="D20" s="104"/>
      <c r="E20" s="104"/>
      <c r="F20" s="97"/>
      <c r="G20" s="97"/>
      <c r="H20" s="97"/>
      <c r="I20" s="97"/>
      <c r="J20" s="97"/>
      <c r="K20" s="97"/>
      <c r="L20" s="105"/>
      <c r="M20" s="106"/>
      <c r="N20" s="43"/>
    </row>
    <row r="21" spans="1:14" s="42" customFormat="1" ht="24" customHeight="1">
      <c r="A21" s="95"/>
      <c r="B21" s="268" t="s">
        <v>147</v>
      </c>
      <c r="C21" s="107" t="s">
        <v>148</v>
      </c>
      <c r="D21" s="108"/>
      <c r="E21" s="108"/>
      <c r="F21" s="109"/>
      <c r="G21" s="102"/>
      <c r="H21" s="97"/>
      <c r="I21" s="97"/>
      <c r="J21" s="97"/>
      <c r="K21" s="97"/>
      <c r="L21" s="105"/>
      <c r="M21" s="106"/>
      <c r="N21" s="43"/>
    </row>
    <row r="22" spans="1:14" s="42" customFormat="1" ht="24" customHeight="1">
      <c r="A22" s="95"/>
      <c r="B22" s="269" t="s">
        <v>43</v>
      </c>
      <c r="C22" s="107" t="s">
        <v>37</v>
      </c>
      <c r="D22" s="109"/>
      <c r="E22" s="109"/>
      <c r="F22" s="109"/>
      <c r="G22" s="109"/>
      <c r="H22" s="97"/>
      <c r="I22" s="97"/>
      <c r="J22" s="97"/>
      <c r="K22" s="97"/>
      <c r="L22" s="105"/>
      <c r="M22" s="106"/>
      <c r="N22" s="43"/>
    </row>
    <row r="23" spans="1:14" s="22" customFormat="1" ht="24" customHeight="1">
      <c r="A23" s="95"/>
      <c r="B23" s="270" t="s">
        <v>44</v>
      </c>
      <c r="C23" s="110" t="s">
        <v>38</v>
      </c>
      <c r="D23" s="102"/>
      <c r="E23" s="102"/>
      <c r="F23" s="102"/>
      <c r="G23" s="102"/>
      <c r="H23" s="97"/>
      <c r="I23" s="97"/>
      <c r="J23" s="97"/>
      <c r="K23" s="97"/>
      <c r="L23" s="105"/>
      <c r="M23" s="106"/>
      <c r="N23" s="43"/>
    </row>
    <row r="24" spans="1:14" s="22" customFormat="1" ht="24" customHeight="1">
      <c r="A24" s="95"/>
      <c r="B24" s="271" t="s">
        <v>45</v>
      </c>
      <c r="C24" s="101" t="s">
        <v>39</v>
      </c>
      <c r="D24" s="102"/>
      <c r="E24" s="102"/>
      <c r="F24" s="97"/>
      <c r="G24" s="97"/>
      <c r="H24" s="97"/>
      <c r="I24" s="97"/>
      <c r="J24" s="97"/>
      <c r="K24" s="97"/>
      <c r="L24" s="105"/>
      <c r="M24" s="106"/>
      <c r="N24" s="43"/>
    </row>
    <row r="25" spans="1:14" s="22" customFormat="1" ht="24" customHeight="1">
      <c r="A25" s="95"/>
      <c r="B25" s="272" t="s">
        <v>46</v>
      </c>
      <c r="C25" s="101" t="s">
        <v>41</v>
      </c>
      <c r="D25" s="102"/>
      <c r="E25" s="102"/>
      <c r="F25" s="97"/>
      <c r="G25" s="97"/>
      <c r="H25" s="97"/>
      <c r="I25" s="97"/>
      <c r="J25" s="97"/>
      <c r="K25" s="97"/>
      <c r="L25" s="105"/>
      <c r="M25" s="106"/>
      <c r="N25" s="43"/>
    </row>
    <row r="26" spans="2:14" ht="20.25">
      <c r="B26" s="273" t="s">
        <v>47</v>
      </c>
      <c r="C26" s="101" t="s">
        <v>40</v>
      </c>
      <c r="D26" s="44"/>
      <c r="E26" s="44"/>
      <c r="F26" s="45"/>
      <c r="G26" s="45"/>
      <c r="H26" s="45"/>
      <c r="I26" s="45"/>
      <c r="J26" s="45"/>
      <c r="K26" s="45"/>
      <c r="L26" s="88"/>
      <c r="M26" s="88"/>
      <c r="N26" s="88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88"/>
      <c r="M27" s="88"/>
      <c r="N27" s="88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88"/>
      <c r="M28" s="88"/>
      <c r="N28" s="88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88"/>
      <c r="M29" s="88"/>
      <c r="N29" s="88"/>
    </row>
    <row r="30" spans="1:218" s="14" customFormat="1" ht="20.25">
      <c r="A30" s="91"/>
      <c r="B30" s="77"/>
      <c r="C30" s="44"/>
      <c r="D30" s="44"/>
      <c r="E30" s="44"/>
      <c r="F30" s="45"/>
      <c r="G30" s="45"/>
      <c r="H30" s="45"/>
      <c r="I30" s="45"/>
      <c r="J30" s="45"/>
      <c r="K30" s="89"/>
      <c r="L30" s="88"/>
      <c r="M30" s="88"/>
      <c r="N30" s="8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1"/>
      <c r="B31" s="77"/>
      <c r="C31" s="44"/>
      <c r="D31" s="44"/>
      <c r="E31" s="44"/>
      <c r="F31" s="45"/>
      <c r="G31" s="45"/>
      <c r="H31" s="45"/>
      <c r="I31" s="45"/>
      <c r="J31" s="45"/>
      <c r="K31" s="89"/>
      <c r="L31" s="88"/>
      <c r="M31" s="88"/>
      <c r="N31" s="8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88"/>
      <c r="M32" s="88"/>
      <c r="N32" s="88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88"/>
      <c r="M33" s="88"/>
      <c r="N33" s="88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88"/>
      <c r="M34" s="88"/>
      <c r="N34" s="88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88"/>
      <c r="M35" s="88"/>
      <c r="N35" s="88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88"/>
      <c r="M36" s="88"/>
      <c r="N36" s="88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88"/>
      <c r="M37" s="88"/>
      <c r="N37" s="88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88"/>
      <c r="M38" s="88"/>
      <c r="N38" s="88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88"/>
      <c r="M39" s="88"/>
      <c r="N39" s="88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88"/>
      <c r="M40" s="88"/>
      <c r="N40" s="88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88"/>
      <c r="M41" s="88"/>
      <c r="N41" s="88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88"/>
      <c r="M42" s="88"/>
      <c r="N42" s="88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88"/>
      <c r="M43" s="88"/>
      <c r="N43" s="88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88"/>
      <c r="M44" s="88"/>
      <c r="N44" s="88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88"/>
      <c r="M45" s="88"/>
      <c r="N45" s="88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88"/>
      <c r="M46" s="88"/>
      <c r="N46" s="88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88"/>
      <c r="M47" s="88"/>
      <c r="N47" s="88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88"/>
      <c r="M48" s="88"/>
      <c r="N48" s="88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88"/>
      <c r="M49" s="88"/>
      <c r="N49" s="88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88"/>
      <c r="M50" s="88"/>
      <c r="N50" s="88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88"/>
      <c r="M51" s="88"/>
      <c r="N51" s="88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88"/>
      <c r="M52" s="88"/>
      <c r="N52" s="88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88"/>
      <c r="M53" s="88"/>
      <c r="N53" s="88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88"/>
      <c r="M54" s="88"/>
      <c r="N54" s="88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88"/>
      <c r="M55" s="88"/>
      <c r="N55" s="88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88"/>
      <c r="M56" s="88"/>
      <c r="N56" s="88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88"/>
      <c r="M57" s="88"/>
      <c r="N57" s="88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88"/>
      <c r="M58" s="88"/>
      <c r="N58" s="88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88"/>
      <c r="M59" s="88"/>
      <c r="N59" s="88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88"/>
      <c r="M60" s="88"/>
      <c r="N60" s="88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88"/>
      <c r="M61" s="88"/>
      <c r="N61" s="88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88"/>
      <c r="M62" s="88"/>
      <c r="N62" s="88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88"/>
      <c r="M63" s="88"/>
      <c r="N63" s="88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88"/>
      <c r="M64" s="88"/>
      <c r="N64" s="88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88"/>
      <c r="M65" s="88"/>
      <c r="N65" s="88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88"/>
      <c r="M66" s="88"/>
      <c r="N66" s="88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88"/>
      <c r="M67" s="88"/>
      <c r="N67" s="88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88"/>
      <c r="M68" s="88"/>
      <c r="N68" s="88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88"/>
      <c r="M69" s="88"/>
      <c r="N69" s="88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88"/>
      <c r="M70" s="88"/>
      <c r="N70" s="88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88"/>
      <c r="M71" s="88"/>
      <c r="N71" s="88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88"/>
      <c r="M72" s="88"/>
      <c r="N72" s="88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88"/>
      <c r="M73" s="88"/>
      <c r="N73" s="88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88"/>
      <c r="M74" s="88"/>
      <c r="N74" s="88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88"/>
      <c r="M75" s="88"/>
      <c r="N75" s="88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88"/>
      <c r="M76" s="88"/>
      <c r="N76" s="88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88"/>
      <c r="M77" s="88"/>
      <c r="N77" s="88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88"/>
      <c r="M78" s="88"/>
      <c r="N78" s="88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88"/>
      <c r="M79" s="88"/>
      <c r="N79" s="88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88"/>
      <c r="M80" s="88"/>
      <c r="N80" s="88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88"/>
      <c r="M81" s="88"/>
      <c r="N81" s="88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88"/>
      <c r="M82" s="88"/>
      <c r="N82" s="88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88"/>
      <c r="M83" s="88"/>
      <c r="N83" s="88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88"/>
      <c r="M84" s="88"/>
      <c r="N84" s="88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88"/>
      <c r="M85" s="88"/>
      <c r="N85" s="88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88"/>
      <c r="M86" s="88"/>
      <c r="N86" s="88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88"/>
      <c r="M87" s="88"/>
      <c r="N87" s="88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88"/>
      <c r="M88" s="88"/>
      <c r="N88" s="88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88"/>
      <c r="M89" s="88"/>
      <c r="N89" s="88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88"/>
      <c r="M90" s="88"/>
      <c r="N90" s="88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88"/>
      <c r="M91" s="88"/>
      <c r="N91" s="88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88"/>
      <c r="M92" s="88"/>
      <c r="N92" s="88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88"/>
      <c r="M93" s="88"/>
      <c r="N93" s="88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88"/>
      <c r="M94" s="88"/>
      <c r="N94" s="88"/>
    </row>
  </sheetData>
  <sheetProtection password="DF4A" sheet="1"/>
  <mergeCells count="21">
    <mergeCell ref="A5:N5"/>
    <mergeCell ref="H9:H10"/>
    <mergeCell ref="E8:E10"/>
    <mergeCell ref="A15:B15"/>
    <mergeCell ref="G9:G10"/>
    <mergeCell ref="B7:N7"/>
    <mergeCell ref="A11:B11"/>
    <mergeCell ref="D8:D10"/>
    <mergeCell ref="L18:M18"/>
    <mergeCell ref="A6:N6"/>
    <mergeCell ref="A13:B13"/>
    <mergeCell ref="C8:C10"/>
    <mergeCell ref="I9:I10"/>
    <mergeCell ref="A8:B10"/>
    <mergeCell ref="C1:N1"/>
    <mergeCell ref="C2:N2"/>
    <mergeCell ref="M9:M10"/>
    <mergeCell ref="K8:N8"/>
    <mergeCell ref="A4:N4"/>
    <mergeCell ref="J9:J10"/>
    <mergeCell ref="F9:F10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1" operator="between" stopIfTrue="1">
      <formula>2</formula>
      <formula>2.9999</formula>
    </cfRule>
    <cfRule type="cellIs" priority="50" dxfId="22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1" operator="between" stopIfTrue="1">
      <formula>2</formula>
      <formula>2.9999</formula>
    </cfRule>
    <cfRule type="cellIs" priority="40" dxfId="22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1" operator="between" stopIfTrue="1">
      <formula>2</formula>
      <formula>2.9999</formula>
    </cfRule>
    <cfRule type="cellIs" priority="10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G9" sqref="G9"/>
    </sheetView>
  </sheetViews>
  <sheetFormatPr defaultColWidth="7.00390625" defaultRowHeight="15"/>
  <cols>
    <col min="1" max="1" width="8.28125" style="209" customWidth="1"/>
    <col min="2" max="2" width="8.57421875" style="209" customWidth="1"/>
    <col min="3" max="3" width="2.421875" style="209" customWidth="1"/>
    <col min="4" max="4" width="11.57421875" style="209" customWidth="1"/>
    <col min="5" max="5" width="10.8515625" style="209" customWidth="1"/>
    <col min="6" max="10" width="10.421875" style="209" customWidth="1"/>
    <col min="11" max="11" width="14.8515625" style="209" customWidth="1"/>
    <col min="12" max="13" width="13.140625" style="209" customWidth="1"/>
    <col min="14" max="14" width="8.421875" style="209" customWidth="1"/>
    <col min="15" max="15" width="6.57421875" style="209" customWidth="1"/>
    <col min="16" max="16" width="11.57421875" style="209" customWidth="1"/>
    <col min="17" max="17" width="10.00390625" style="209" customWidth="1"/>
    <col min="18" max="18" width="8.421875" style="209" customWidth="1"/>
    <col min="19" max="19" width="10.421875" style="209" customWidth="1"/>
    <col min="20" max="20" width="15.421875" style="209" customWidth="1"/>
    <col min="21" max="21" width="8.421875" style="209" customWidth="1"/>
    <col min="22" max="16384" width="7.00390625" style="209" customWidth="1"/>
  </cols>
  <sheetData>
    <row r="1" spans="1:19" s="165" customFormat="1" ht="30" customHeight="1">
      <c r="A1" s="160" t="s">
        <v>110</v>
      </c>
      <c r="B1" s="161">
        <v>1.1</v>
      </c>
      <c r="C1" s="162" t="s">
        <v>0</v>
      </c>
      <c r="D1" s="330" t="s">
        <v>146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164"/>
    </row>
    <row r="2" spans="1:4" s="165" customFormat="1" ht="24.75" customHeight="1">
      <c r="A2" s="332" t="s">
        <v>1</v>
      </c>
      <c r="B2" s="333"/>
      <c r="C2" s="162" t="s">
        <v>0</v>
      </c>
      <c r="D2" s="166">
        <v>10</v>
      </c>
    </row>
    <row r="3" spans="1:9" s="165" customFormat="1" ht="24.75" customHeight="1">
      <c r="A3" s="332" t="s">
        <v>2</v>
      </c>
      <c r="B3" s="333"/>
      <c r="C3" s="167" t="s">
        <v>0</v>
      </c>
      <c r="D3" s="168" t="e">
        <f>IF(E5=1,"N/A",M12)</f>
        <v>#DIV/0!</v>
      </c>
      <c r="E3" s="169"/>
      <c r="F3" s="169"/>
      <c r="G3" s="169"/>
      <c r="H3" s="169"/>
      <c r="I3" s="169"/>
    </row>
    <row r="4" spans="1:9" s="165" customFormat="1" ht="24.75" customHeight="1">
      <c r="A4" s="332" t="s">
        <v>3</v>
      </c>
      <c r="B4" s="333"/>
      <c r="C4" s="167" t="s">
        <v>0</v>
      </c>
      <c r="D4" s="170" t="e">
        <f>IF(D5="N/A","N/A",IF(D5&gt;=4.5,"ดีมาก",IF(D5&gt;=3.5,"ดี",IF(D5&gt;=2.5,"ปานกลาง",IF(D5&gt;=1.5,"ต่ำ","ต่ำมาก")))))</f>
        <v>#DIV/0!</v>
      </c>
      <c r="E4" s="169"/>
      <c r="F4" s="169"/>
      <c r="G4" s="169"/>
      <c r="H4" s="169"/>
      <c r="I4" s="169"/>
    </row>
    <row r="5" spans="1:9" s="165" customFormat="1" ht="24.75" customHeight="1">
      <c r="A5" s="332" t="s">
        <v>4</v>
      </c>
      <c r="B5" s="333"/>
      <c r="C5" s="167" t="s">
        <v>0</v>
      </c>
      <c r="D5" s="171" t="e">
        <f>IF(E5=1,1,IF(COUNTBLANK(M9:M10)=6,0,M12))</f>
        <v>#DIV/0!</v>
      </c>
      <c r="E5" s="274"/>
      <c r="F5" s="172" t="s">
        <v>5</v>
      </c>
      <c r="G5" s="175"/>
      <c r="H5" s="175"/>
      <c r="I5" s="175"/>
    </row>
    <row r="6" spans="1:10" s="165" customFormat="1" ht="22.5" customHeight="1">
      <c r="A6" s="163"/>
      <c r="B6" s="163"/>
      <c r="C6" s="173"/>
      <c r="D6" s="174"/>
      <c r="E6" s="175"/>
      <c r="F6" s="175"/>
      <c r="G6" s="175"/>
      <c r="H6" s="175"/>
      <c r="I6" s="175"/>
      <c r="J6" s="172"/>
    </row>
    <row r="7" spans="6:11" s="165" customFormat="1" ht="22.5" customHeight="1">
      <c r="F7" s="334" t="s">
        <v>6</v>
      </c>
      <c r="G7" s="334"/>
      <c r="H7" s="334"/>
      <c r="I7" s="334"/>
      <c r="J7" s="334"/>
      <c r="K7" s="176"/>
    </row>
    <row r="8" spans="2:13" s="165" customFormat="1" ht="22.5" customHeight="1">
      <c r="B8" s="263" t="s">
        <v>51</v>
      </c>
      <c r="C8" s="324" t="s">
        <v>111</v>
      </c>
      <c r="D8" s="325"/>
      <c r="E8" s="177" t="s">
        <v>112</v>
      </c>
      <c r="F8" s="263" t="s">
        <v>9</v>
      </c>
      <c r="G8" s="263" t="s">
        <v>10</v>
      </c>
      <c r="H8" s="263" t="s">
        <v>11</v>
      </c>
      <c r="I8" s="263" t="s">
        <v>12</v>
      </c>
      <c r="J8" s="263" t="s">
        <v>13</v>
      </c>
      <c r="K8" s="178" t="s">
        <v>113</v>
      </c>
      <c r="L8" s="326" t="s">
        <v>114</v>
      </c>
      <c r="M8" s="327"/>
    </row>
    <row r="9" spans="2:20" s="165" customFormat="1" ht="30.75" customHeight="1">
      <c r="B9" s="179">
        <v>1</v>
      </c>
      <c r="C9" s="328" t="s">
        <v>115</v>
      </c>
      <c r="D9" s="329"/>
      <c r="E9" s="180">
        <v>60</v>
      </c>
      <c r="F9" s="181">
        <v>60</v>
      </c>
      <c r="G9" s="181">
        <v>65</v>
      </c>
      <c r="H9" s="180">
        <v>70</v>
      </c>
      <c r="I9" s="180">
        <v>75</v>
      </c>
      <c r="J9" s="180">
        <v>80</v>
      </c>
      <c r="K9" s="182" t="e">
        <f>L18</f>
        <v>#DIV/0!</v>
      </c>
      <c r="L9" s="183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84" t="e">
        <f>L9*E9/100</f>
        <v>#DIV/0!</v>
      </c>
      <c r="T9" s="185"/>
    </row>
    <row r="10" spans="2:20" s="165" customFormat="1" ht="30.75" customHeight="1">
      <c r="B10" s="179">
        <v>2</v>
      </c>
      <c r="C10" s="328" t="s">
        <v>116</v>
      </c>
      <c r="D10" s="329"/>
      <c r="E10" s="180">
        <v>20</v>
      </c>
      <c r="F10" s="181">
        <v>50</v>
      </c>
      <c r="G10" s="181">
        <v>55</v>
      </c>
      <c r="H10" s="180">
        <v>60</v>
      </c>
      <c r="I10" s="180">
        <v>65</v>
      </c>
      <c r="J10" s="180">
        <v>70</v>
      </c>
      <c r="K10" s="182" t="e">
        <f>L24</f>
        <v>#DIV/0!</v>
      </c>
      <c r="L10" s="183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84" t="e">
        <f>+L10*E10/100</f>
        <v>#DIV/0!</v>
      </c>
      <c r="T10" s="185"/>
    </row>
    <row r="11" spans="2:20" s="165" customFormat="1" ht="30.75" customHeight="1">
      <c r="B11" s="179">
        <v>3</v>
      </c>
      <c r="C11" s="328" t="s">
        <v>117</v>
      </c>
      <c r="D11" s="329"/>
      <c r="E11" s="180">
        <v>20</v>
      </c>
      <c r="F11" s="181">
        <v>60</v>
      </c>
      <c r="G11" s="181">
        <v>65</v>
      </c>
      <c r="H11" s="180">
        <v>70</v>
      </c>
      <c r="I11" s="180">
        <v>75</v>
      </c>
      <c r="J11" s="180">
        <v>80</v>
      </c>
      <c r="K11" s="182" t="e">
        <f>L30</f>
        <v>#DIV/0!</v>
      </c>
      <c r="L11" s="183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84" t="e">
        <f>+L11*E11/100</f>
        <v>#DIV/0!</v>
      </c>
      <c r="T11" s="185"/>
    </row>
    <row r="12" spans="5:13" s="165" customFormat="1" ht="26.25" customHeight="1">
      <c r="E12" s="186">
        <v>100</v>
      </c>
      <c r="F12" s="187"/>
      <c r="G12" s="187"/>
      <c r="H12" s="188"/>
      <c r="I12" s="189"/>
      <c r="J12" s="189"/>
      <c r="K12" s="190"/>
      <c r="L12" s="191"/>
      <c r="M12" s="192" t="e">
        <f>SUM(M9:M11)</f>
        <v>#DIV/0!</v>
      </c>
    </row>
    <row r="13" spans="10:11" s="193" customFormat="1" ht="24" customHeight="1">
      <c r="J13" s="194"/>
      <c r="K13" s="195"/>
    </row>
    <row r="14" spans="1:16" s="165" customFormat="1" ht="29.25" customHeight="1">
      <c r="A14" s="322" t="s">
        <v>118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</row>
    <row r="15" spans="1:11" s="193" customFormat="1" ht="24" customHeight="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5"/>
    </row>
    <row r="16" spans="1:13" s="165" customFormat="1" ht="49.5" customHeight="1">
      <c r="A16" s="197"/>
      <c r="B16" s="197"/>
      <c r="C16" s="319" t="s">
        <v>119</v>
      </c>
      <c r="D16" s="319"/>
      <c r="E16" s="319"/>
      <c r="F16" s="319"/>
      <c r="G16" s="319"/>
      <c r="H16" s="319"/>
      <c r="I16" s="319"/>
      <c r="J16" s="319"/>
      <c r="K16" s="319"/>
      <c r="L16" s="275"/>
      <c r="M16" s="172" t="s">
        <v>8</v>
      </c>
    </row>
    <row r="17" spans="1:13" s="165" customFormat="1" ht="49.5" customHeight="1">
      <c r="A17" s="197"/>
      <c r="B17" s="197"/>
      <c r="C17" s="319" t="s">
        <v>120</v>
      </c>
      <c r="D17" s="319"/>
      <c r="E17" s="319"/>
      <c r="F17" s="319"/>
      <c r="G17" s="319"/>
      <c r="H17" s="319"/>
      <c r="I17" s="319"/>
      <c r="J17" s="319"/>
      <c r="K17" s="319"/>
      <c r="L17" s="275"/>
      <c r="M17" s="172" t="s">
        <v>8</v>
      </c>
    </row>
    <row r="18" spans="1:12" s="165" customFormat="1" ht="49.5" customHeight="1">
      <c r="A18" s="197"/>
      <c r="B18" s="197"/>
      <c r="C18" s="319" t="s">
        <v>121</v>
      </c>
      <c r="D18" s="319"/>
      <c r="E18" s="319"/>
      <c r="F18" s="319"/>
      <c r="G18" s="319"/>
      <c r="H18" s="319"/>
      <c r="I18" s="319"/>
      <c r="J18" s="319"/>
      <c r="K18" s="319"/>
      <c r="L18" s="198" t="e">
        <f>L17*100/L16</f>
        <v>#DIV/0!</v>
      </c>
    </row>
    <row r="19" spans="1:11" s="193" customFormat="1" ht="24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5"/>
    </row>
    <row r="20" spans="1:18" s="199" customFormat="1" ht="30" customHeight="1">
      <c r="A20" s="322" t="s">
        <v>122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R20" s="200"/>
    </row>
    <row r="21" spans="4:18" s="201" customFormat="1" ht="24" customHeight="1"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204"/>
      <c r="O21" s="172"/>
      <c r="R21" s="205"/>
    </row>
    <row r="22" spans="3:18" s="199" customFormat="1" ht="48" customHeight="1">
      <c r="C22" s="319" t="s">
        <v>123</v>
      </c>
      <c r="D22" s="319"/>
      <c r="E22" s="319"/>
      <c r="F22" s="319"/>
      <c r="G22" s="319"/>
      <c r="H22" s="319"/>
      <c r="I22" s="319"/>
      <c r="J22" s="319"/>
      <c r="K22" s="319"/>
      <c r="L22" s="276"/>
      <c r="M22" s="172" t="s">
        <v>8</v>
      </c>
      <c r="N22" s="204"/>
      <c r="O22" s="172"/>
      <c r="R22" s="200"/>
    </row>
    <row r="23" spans="1:13" s="165" customFormat="1" ht="48" customHeight="1">
      <c r="A23" s="197"/>
      <c r="B23" s="197"/>
      <c r="C23" s="319" t="s">
        <v>124</v>
      </c>
      <c r="D23" s="319"/>
      <c r="E23" s="319"/>
      <c r="F23" s="319"/>
      <c r="G23" s="319"/>
      <c r="H23" s="319"/>
      <c r="I23" s="319"/>
      <c r="J23" s="319"/>
      <c r="K23" s="319"/>
      <c r="L23" s="276"/>
      <c r="M23" s="172" t="s">
        <v>8</v>
      </c>
    </row>
    <row r="24" spans="3:18" s="199" customFormat="1" ht="48" customHeight="1">
      <c r="C24" s="319" t="s">
        <v>125</v>
      </c>
      <c r="D24" s="319"/>
      <c r="E24" s="319"/>
      <c r="F24" s="319"/>
      <c r="G24" s="319"/>
      <c r="H24" s="319"/>
      <c r="I24" s="319"/>
      <c r="J24" s="319"/>
      <c r="K24" s="319"/>
      <c r="L24" s="198" t="e">
        <f>L23*100/L22</f>
        <v>#DIV/0!</v>
      </c>
      <c r="M24" s="206"/>
      <c r="N24" s="204"/>
      <c r="O24" s="172"/>
      <c r="R24" s="200"/>
    </row>
    <row r="25" spans="4:18" s="201" customFormat="1" ht="24" customHeight="1"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204"/>
      <c r="O25" s="172"/>
      <c r="R25" s="205"/>
    </row>
    <row r="26" spans="1:18" s="199" customFormat="1" ht="27.75" customHeight="1">
      <c r="A26" s="320" t="s">
        <v>126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R26" s="200"/>
    </row>
    <row r="27" spans="4:18" s="201" customFormat="1" ht="24" customHeight="1">
      <c r="D27" s="202"/>
      <c r="E27" s="202"/>
      <c r="F27" s="202"/>
      <c r="G27" s="202"/>
      <c r="H27" s="202"/>
      <c r="I27" s="202"/>
      <c r="J27" s="202"/>
      <c r="K27" s="202"/>
      <c r="L27" s="202"/>
      <c r="M27" s="203"/>
      <c r="N27" s="204"/>
      <c r="O27" s="172"/>
      <c r="R27" s="205"/>
    </row>
    <row r="28" spans="3:18" s="199" customFormat="1" ht="45" customHeight="1">
      <c r="C28" s="319" t="s">
        <v>127</v>
      </c>
      <c r="D28" s="319"/>
      <c r="E28" s="319"/>
      <c r="F28" s="319"/>
      <c r="G28" s="319"/>
      <c r="H28" s="319"/>
      <c r="I28" s="319"/>
      <c r="J28" s="319"/>
      <c r="K28" s="319"/>
      <c r="L28" s="277"/>
      <c r="M28" s="172" t="s">
        <v>8</v>
      </c>
      <c r="N28" s="204"/>
      <c r="O28" s="172"/>
      <c r="R28" s="200"/>
    </row>
    <row r="29" spans="1:13" s="165" customFormat="1" ht="45" customHeight="1">
      <c r="A29" s="197"/>
      <c r="B29" s="197"/>
      <c r="C29" s="319" t="s">
        <v>128</v>
      </c>
      <c r="D29" s="319"/>
      <c r="E29" s="319"/>
      <c r="F29" s="319"/>
      <c r="G29" s="319"/>
      <c r="H29" s="319"/>
      <c r="I29" s="319"/>
      <c r="J29" s="319"/>
      <c r="K29" s="319"/>
      <c r="L29" s="277"/>
      <c r="M29" s="172" t="s">
        <v>8</v>
      </c>
    </row>
    <row r="30" spans="3:18" s="199" customFormat="1" ht="45" customHeight="1">
      <c r="C30" s="319" t="s">
        <v>129</v>
      </c>
      <c r="D30" s="319"/>
      <c r="E30" s="319"/>
      <c r="F30" s="319"/>
      <c r="G30" s="319"/>
      <c r="H30" s="319"/>
      <c r="I30" s="319"/>
      <c r="J30" s="319"/>
      <c r="K30" s="319"/>
      <c r="L30" s="198" t="e">
        <f>L29*100/L28</f>
        <v>#DIV/0!</v>
      </c>
      <c r="M30" s="206"/>
      <c r="N30" s="204"/>
      <c r="O30" s="172"/>
      <c r="R30" s="200"/>
    </row>
    <row r="31" spans="4:15" s="201" customFormat="1" ht="24" customHeight="1"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204"/>
      <c r="O31" s="172"/>
    </row>
    <row r="32" spans="2:4" s="207" customFormat="1" ht="24" customHeight="1">
      <c r="B32" s="317" t="s">
        <v>30</v>
      </c>
      <c r="C32" s="317"/>
      <c r="D32" s="317"/>
    </row>
    <row r="33" spans="2:18" s="207" customFormat="1" ht="24" customHeight="1"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</row>
    <row r="34" spans="2:18" s="207" customFormat="1" ht="24" customHeight="1"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</row>
    <row r="35" spans="2:18" s="207" customFormat="1" ht="24" customHeight="1"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</row>
    <row r="36" spans="2:17" s="207" customFormat="1" ht="24" customHeight="1">
      <c r="B36" s="317" t="s">
        <v>50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208"/>
    </row>
    <row r="37" spans="2:18" ht="24" customHeight="1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</row>
    <row r="38" spans="2:18" ht="24" customHeight="1">
      <c r="B38" s="210" t="s">
        <v>14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2:18" ht="24" customHeight="1"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</row>
    <row r="40" spans="2:18" ht="24" customHeight="1"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</row>
    <row r="41" spans="2:18" ht="24" customHeight="1"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</row>
    <row r="42" spans="2:14" ht="25.5" customHeight="1">
      <c r="B42" s="317" t="s">
        <v>50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9" sqref="F9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20" t="s">
        <v>131</v>
      </c>
      <c r="B1" s="252">
        <v>2.2</v>
      </c>
      <c r="C1" s="222" t="s">
        <v>0</v>
      </c>
      <c r="D1" s="218" t="s">
        <v>109</v>
      </c>
      <c r="E1" s="218"/>
      <c r="F1" s="218"/>
      <c r="G1" s="218"/>
      <c r="J1" s="219"/>
    </row>
    <row r="2" spans="1:7" s="3" customFormat="1" ht="24" customHeight="1">
      <c r="A2" s="220" t="s">
        <v>1</v>
      </c>
      <c r="B2" s="221"/>
      <c r="C2" s="222" t="s">
        <v>0</v>
      </c>
      <c r="D2" s="223">
        <v>5</v>
      </c>
      <c r="E2" s="4"/>
      <c r="F2" s="224"/>
      <c r="G2" s="4"/>
    </row>
    <row r="3" spans="1:9" s="3" customFormat="1" ht="24" customHeight="1">
      <c r="A3" s="220" t="s">
        <v>2</v>
      </c>
      <c r="B3" s="221"/>
      <c r="C3" s="222" t="s">
        <v>0</v>
      </c>
      <c r="D3" s="225">
        <f>IF(E5=1,"N/A",SUM(G8:G12))</f>
        <v>0</v>
      </c>
      <c r="E3" s="4"/>
      <c r="F3" s="224"/>
      <c r="G3" s="4"/>
      <c r="I3" s="226"/>
    </row>
    <row r="4" spans="1:7" s="3" customFormat="1" ht="24" customHeight="1">
      <c r="A4" s="227" t="s">
        <v>3</v>
      </c>
      <c r="B4" s="221"/>
      <c r="C4" s="222" t="s">
        <v>0</v>
      </c>
      <c r="D4" s="22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27" t="s">
        <v>4</v>
      </c>
      <c r="B5" s="221"/>
      <c r="C5" s="222" t="s">
        <v>0</v>
      </c>
      <c r="D5" s="225">
        <f>IF(E5=1,1,D3)</f>
        <v>0</v>
      </c>
      <c r="E5" s="229"/>
      <c r="F5" s="230" t="s">
        <v>5</v>
      </c>
      <c r="G5" s="231"/>
      <c r="H5" s="231"/>
      <c r="I5" s="231"/>
      <c r="J5" s="231"/>
      <c r="K5" s="231"/>
    </row>
    <row r="6" spans="1:11" s="6" customFormat="1" ht="19.5" customHeight="1">
      <c r="A6" s="232"/>
      <c r="D6" s="233"/>
      <c r="E6" s="234"/>
      <c r="I6" s="235"/>
      <c r="J6" s="235"/>
      <c r="K6" s="235"/>
    </row>
    <row r="7" spans="4:11" s="236" customFormat="1" ht="25.5" customHeight="1">
      <c r="D7" s="338" t="s">
        <v>15</v>
      </c>
      <c r="E7" s="339"/>
      <c r="F7" s="237" t="s">
        <v>16</v>
      </c>
      <c r="G7" s="238" t="s">
        <v>2</v>
      </c>
      <c r="H7" s="239"/>
      <c r="J7" s="240"/>
      <c r="K7" s="240"/>
    </row>
    <row r="8" spans="4:11" s="3" customFormat="1" ht="71.25" customHeight="1">
      <c r="D8" s="340">
        <v>1</v>
      </c>
      <c r="E8" s="341"/>
      <c r="F8" s="241" t="s">
        <v>132</v>
      </c>
      <c r="G8" s="242"/>
      <c r="H8" s="7" t="s">
        <v>17</v>
      </c>
      <c r="J8" s="243"/>
      <c r="K8" s="243"/>
    </row>
    <row r="9" spans="4:11" s="3" customFormat="1" ht="190.5" customHeight="1">
      <c r="D9" s="342">
        <v>2</v>
      </c>
      <c r="E9" s="342"/>
      <c r="F9" s="241" t="s">
        <v>133</v>
      </c>
      <c r="G9" s="242"/>
      <c r="H9" s="7" t="s">
        <v>17</v>
      </c>
      <c r="J9" s="243"/>
      <c r="K9" s="243"/>
    </row>
    <row r="10" spans="4:11" s="3" customFormat="1" ht="48" customHeight="1">
      <c r="D10" s="342">
        <v>3</v>
      </c>
      <c r="E10" s="342"/>
      <c r="F10" s="241" t="s">
        <v>134</v>
      </c>
      <c r="G10" s="242"/>
      <c r="H10" s="7" t="s">
        <v>17</v>
      </c>
      <c r="J10" s="243"/>
      <c r="K10" s="243"/>
    </row>
    <row r="11" spans="4:11" s="3" customFormat="1" ht="70.5" customHeight="1">
      <c r="D11" s="342">
        <v>4</v>
      </c>
      <c r="E11" s="342"/>
      <c r="F11" s="244" t="s">
        <v>135</v>
      </c>
      <c r="G11" s="429"/>
      <c r="H11" s="7"/>
      <c r="J11" s="243"/>
      <c r="K11" s="243"/>
    </row>
    <row r="12" spans="4:11" s="3" customFormat="1" ht="70.5" customHeight="1">
      <c r="D12" s="342">
        <v>5</v>
      </c>
      <c r="E12" s="342"/>
      <c r="F12" s="241" t="s">
        <v>136</v>
      </c>
      <c r="G12" s="429"/>
      <c r="H12" s="7"/>
      <c r="J12" s="243"/>
      <c r="K12" s="243"/>
    </row>
    <row r="13" spans="4:11" s="3" customFormat="1" ht="24" customHeight="1">
      <c r="D13" s="245" t="s">
        <v>130</v>
      </c>
      <c r="E13" s="246"/>
      <c r="F13" s="247"/>
      <c r="G13" s="278"/>
      <c r="H13" s="7"/>
      <c r="J13" s="243"/>
      <c r="K13" s="243"/>
    </row>
    <row r="14" spans="2:11" s="3" customFormat="1" ht="24" customHeight="1">
      <c r="B14" s="248"/>
      <c r="D14" s="219"/>
      <c r="I14" s="249"/>
      <c r="J14" s="243"/>
      <c r="K14" s="243"/>
    </row>
    <row r="15" spans="2:5" s="4" customFormat="1" ht="20.25">
      <c r="B15" s="159" t="s">
        <v>30</v>
      </c>
      <c r="E15" s="3"/>
    </row>
    <row r="16" spans="2:8" ht="20.25">
      <c r="B16" s="335"/>
      <c r="C16" s="335"/>
      <c r="D16" s="335"/>
      <c r="E16" s="335"/>
      <c r="F16" s="335"/>
      <c r="G16" s="335"/>
      <c r="H16" s="335"/>
    </row>
    <row r="17" spans="2:8" ht="20.25">
      <c r="B17" s="335"/>
      <c r="C17" s="335"/>
      <c r="D17" s="335"/>
      <c r="E17" s="335"/>
      <c r="F17" s="335"/>
      <c r="G17" s="335"/>
      <c r="H17" s="335"/>
    </row>
    <row r="18" spans="2:8" ht="20.25">
      <c r="B18" s="335"/>
      <c r="C18" s="335"/>
      <c r="D18" s="335"/>
      <c r="E18" s="335"/>
      <c r="F18" s="335"/>
      <c r="G18" s="335"/>
      <c r="H18" s="335"/>
    </row>
    <row r="19" spans="2:8" ht="20.25">
      <c r="B19" s="335"/>
      <c r="C19" s="335"/>
      <c r="D19" s="335"/>
      <c r="E19" s="335"/>
      <c r="F19" s="335"/>
      <c r="G19" s="335"/>
      <c r="H19" s="335"/>
    </row>
    <row r="20" spans="2:8" ht="20.25">
      <c r="B20" s="335"/>
      <c r="C20" s="335"/>
      <c r="D20" s="335"/>
      <c r="E20" s="335"/>
      <c r="F20" s="335"/>
      <c r="G20" s="335"/>
      <c r="H20" s="335"/>
    </row>
    <row r="21" spans="2:8" ht="20.25">
      <c r="B21" s="335"/>
      <c r="C21" s="335"/>
      <c r="D21" s="335"/>
      <c r="E21" s="335"/>
      <c r="F21" s="335"/>
      <c r="G21" s="335"/>
      <c r="H21" s="335"/>
    </row>
    <row r="22" spans="2:8" ht="20.25">
      <c r="B22" s="335"/>
      <c r="C22" s="335"/>
      <c r="D22" s="335"/>
      <c r="E22" s="335"/>
      <c r="F22" s="335"/>
      <c r="G22" s="335"/>
      <c r="H22" s="335"/>
    </row>
    <row r="23" spans="2:11" s="4" customFormat="1" ht="20.25">
      <c r="B23" s="336" t="s">
        <v>50</v>
      </c>
      <c r="C23" s="336"/>
      <c r="D23" s="336"/>
      <c r="E23" s="336"/>
      <c r="F23" s="336"/>
      <c r="G23" s="336"/>
      <c r="H23" s="336"/>
      <c r="I23" s="51"/>
      <c r="J23" s="51"/>
      <c r="K23" s="51"/>
    </row>
    <row r="24" spans="4:11" s="6" customFormat="1" ht="20.25">
      <c r="D24" s="250"/>
      <c r="I24" s="251"/>
      <c r="J24" s="235"/>
      <c r="K24" s="235"/>
    </row>
    <row r="25" spans="2:9" s="4" customFormat="1" ht="20.25">
      <c r="B25" s="159" t="s">
        <v>29</v>
      </c>
      <c r="C25" s="51"/>
      <c r="D25" s="51"/>
      <c r="E25" s="51"/>
      <c r="F25" s="51"/>
      <c r="G25" s="51"/>
      <c r="H25" s="51"/>
      <c r="I25" s="51"/>
    </row>
    <row r="26" spans="2:8" ht="20.25">
      <c r="B26" s="337"/>
      <c r="C26" s="335"/>
      <c r="D26" s="335"/>
      <c r="E26" s="335"/>
      <c r="F26" s="335"/>
      <c r="G26" s="335"/>
      <c r="H26" s="335"/>
    </row>
    <row r="27" spans="2:8" ht="20.25">
      <c r="B27" s="335"/>
      <c r="C27" s="335"/>
      <c r="D27" s="335"/>
      <c r="E27" s="335"/>
      <c r="F27" s="335"/>
      <c r="G27" s="335"/>
      <c r="H27" s="335"/>
    </row>
    <row r="28" spans="2:8" ht="20.25">
      <c r="B28" s="335"/>
      <c r="C28" s="335"/>
      <c r="D28" s="335"/>
      <c r="E28" s="335"/>
      <c r="F28" s="335"/>
      <c r="G28" s="335"/>
      <c r="H28" s="335"/>
    </row>
    <row r="29" spans="2:8" ht="20.25">
      <c r="B29" s="335"/>
      <c r="C29" s="335"/>
      <c r="D29" s="335"/>
      <c r="E29" s="335"/>
      <c r="F29" s="335"/>
      <c r="G29" s="335"/>
      <c r="H29" s="335"/>
    </row>
    <row r="30" spans="2:8" ht="20.25">
      <c r="B30" s="335"/>
      <c r="C30" s="335"/>
      <c r="D30" s="335"/>
      <c r="E30" s="335"/>
      <c r="F30" s="335"/>
      <c r="G30" s="335"/>
      <c r="H30" s="335"/>
    </row>
    <row r="31" spans="2:8" ht="20.25">
      <c r="B31" s="335"/>
      <c r="C31" s="335"/>
      <c r="D31" s="335"/>
      <c r="E31" s="335"/>
      <c r="F31" s="335"/>
      <c r="G31" s="335"/>
      <c r="H31" s="335"/>
    </row>
    <row r="32" spans="2:8" ht="20.25">
      <c r="B32" s="335"/>
      <c r="C32" s="335"/>
      <c r="D32" s="335"/>
      <c r="E32" s="335"/>
      <c r="F32" s="335"/>
      <c r="G32" s="335"/>
      <c r="H32" s="335"/>
    </row>
    <row r="33" spans="2:7" s="4" customFormat="1" ht="20.25">
      <c r="B33" s="336" t="s">
        <v>50</v>
      </c>
      <c r="C33" s="336"/>
      <c r="D33" s="336"/>
      <c r="E33" s="336"/>
      <c r="F33" s="336"/>
      <c r="G33" s="336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F10" sqref="F10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53" t="s">
        <v>31</v>
      </c>
      <c r="B1" s="254">
        <v>3.2</v>
      </c>
      <c r="C1" s="255" t="s">
        <v>0</v>
      </c>
      <c r="D1" s="350" t="s">
        <v>142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256"/>
    </row>
    <row r="2" spans="1:4" s="3" customFormat="1" ht="27" customHeight="1">
      <c r="A2" s="352" t="s">
        <v>1</v>
      </c>
      <c r="B2" s="353"/>
      <c r="C2" s="47" t="s">
        <v>0</v>
      </c>
      <c r="D2" s="48">
        <v>5</v>
      </c>
    </row>
    <row r="3" spans="1:5" s="3" customFormat="1" ht="27" customHeight="1">
      <c r="A3" s="352" t="s">
        <v>2</v>
      </c>
      <c r="B3" s="353"/>
      <c r="C3" s="49" t="s">
        <v>0</v>
      </c>
      <c r="D3" s="50" t="e">
        <f>IF(E5=1,"N/A",I9)</f>
        <v>#DIV/0!</v>
      </c>
      <c r="E3" s="51"/>
    </row>
    <row r="4" spans="1:5" s="3" customFormat="1" ht="27" customHeight="1">
      <c r="A4" s="352" t="s">
        <v>3</v>
      </c>
      <c r="B4" s="353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7" customHeight="1">
      <c r="A5" s="352" t="s">
        <v>4</v>
      </c>
      <c r="B5" s="353"/>
      <c r="C5" s="49" t="s">
        <v>0</v>
      </c>
      <c r="D5" s="53" t="e">
        <f>IF(E5=1,1,J9)</f>
        <v>#DIV/0!</v>
      </c>
      <c r="E5" s="279"/>
      <c r="F5" s="7" t="s">
        <v>5</v>
      </c>
    </row>
    <row r="6" spans="6:7" s="3" customFormat="1" ht="27" customHeight="1">
      <c r="F6" s="70"/>
      <c r="G6" s="71"/>
    </row>
    <row r="7" spans="1:8" s="257" customFormat="1" ht="27" customHeight="1">
      <c r="A7" s="248"/>
      <c r="C7" s="258"/>
      <c r="D7" s="354" t="s">
        <v>6</v>
      </c>
      <c r="E7" s="354"/>
      <c r="F7" s="354"/>
      <c r="G7" s="354"/>
      <c r="H7" s="354"/>
    </row>
    <row r="8" spans="1:10" s="257" customFormat="1" ht="27" customHeight="1">
      <c r="A8" s="248"/>
      <c r="C8" s="258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267" t="s">
        <v>2</v>
      </c>
      <c r="J8" s="267" t="s">
        <v>7</v>
      </c>
    </row>
    <row r="9" spans="2:10" s="257" customFormat="1" ht="27" customHeight="1">
      <c r="B9" s="259"/>
      <c r="D9" s="64">
        <v>94</v>
      </c>
      <c r="E9" s="64">
        <v>95</v>
      </c>
      <c r="F9" s="64">
        <v>96</v>
      </c>
      <c r="G9" s="64">
        <v>97</v>
      </c>
      <c r="H9" s="64">
        <v>98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7" customHeight="1">
      <c r="C10" s="72"/>
      <c r="D10" s="73"/>
      <c r="E10" s="74"/>
    </row>
    <row r="11" spans="4:14" s="55" customFormat="1" ht="54.75" customHeight="1">
      <c r="D11" s="344" t="s">
        <v>143</v>
      </c>
      <c r="E11" s="345"/>
      <c r="F11" s="345"/>
      <c r="G11" s="345"/>
      <c r="H11" s="345"/>
      <c r="I11" s="346"/>
      <c r="J11" s="280"/>
      <c r="K11" s="7" t="s">
        <v>8</v>
      </c>
      <c r="N11" s="56"/>
    </row>
    <row r="12" spans="4:11" s="55" customFormat="1" ht="54.75" customHeight="1">
      <c r="D12" s="347" t="s">
        <v>144</v>
      </c>
      <c r="E12" s="347"/>
      <c r="F12" s="347"/>
      <c r="G12" s="347"/>
      <c r="H12" s="347"/>
      <c r="I12" s="347"/>
      <c r="J12" s="280"/>
      <c r="K12" s="7" t="s">
        <v>8</v>
      </c>
    </row>
    <row r="13" spans="4:11" s="54" customFormat="1" ht="27" customHeight="1">
      <c r="D13" s="57"/>
      <c r="E13" s="58"/>
      <c r="F13" s="58"/>
      <c r="G13" s="58"/>
      <c r="H13" s="58"/>
      <c r="I13" s="58"/>
      <c r="J13" s="59"/>
      <c r="K13" s="60"/>
    </row>
    <row r="14" spans="4:11" s="55" customFormat="1" ht="54.75" customHeight="1">
      <c r="D14" s="348" t="s">
        <v>145</v>
      </c>
      <c r="E14" s="348"/>
      <c r="F14" s="348"/>
      <c r="G14" s="348"/>
      <c r="H14" s="348"/>
      <c r="I14" s="69" t="e">
        <f>J12*100/J11</f>
        <v>#DIV/0!</v>
      </c>
      <c r="J14" s="61"/>
      <c r="K14" s="7"/>
    </row>
    <row r="15" spans="4:10" s="257" customFormat="1" ht="27" customHeight="1">
      <c r="D15" s="260"/>
      <c r="E15" s="260"/>
      <c r="F15" s="260"/>
      <c r="G15" s="260"/>
      <c r="H15" s="260"/>
      <c r="I15" s="261"/>
      <c r="J15" s="262"/>
    </row>
    <row r="16" spans="2:4" s="4" customFormat="1" ht="24" customHeight="1">
      <c r="B16" s="336" t="s">
        <v>30</v>
      </c>
      <c r="C16" s="336"/>
      <c r="D16" s="336"/>
    </row>
    <row r="17" spans="2:14" s="8" customFormat="1" ht="24" customHeight="1"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2:14" s="8" customFormat="1" ht="24" customHeight="1"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</row>
    <row r="19" spans="2:14" s="8" customFormat="1" ht="24" customHeight="1"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2:14" s="8" customFormat="1" ht="24" customHeight="1"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2:14" s="8" customFormat="1" ht="24" customHeight="1"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</row>
    <row r="22" spans="2:14" s="8" customFormat="1" ht="24" customHeight="1"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2:14" s="8" customFormat="1" ht="24" customHeight="1"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2:13" s="4" customFormat="1" ht="24" customHeight="1">
      <c r="B24" s="336" t="s">
        <v>50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36" t="s">
        <v>14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</row>
    <row r="27" spans="2:14" ht="24" customHeight="1"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2:14" ht="24" customHeight="1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</row>
    <row r="29" spans="2:14" ht="24" customHeight="1"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  <row r="30" spans="2:14" ht="24" customHeight="1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</row>
    <row r="31" spans="2:14" ht="24" customHeight="1"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</row>
    <row r="32" spans="2:14" ht="24" customHeight="1"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2:14" ht="24" customHeight="1"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2:13" s="51" customFormat="1" ht="24" customHeight="1">
      <c r="B34" s="336" t="s">
        <v>50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</row>
  </sheetData>
  <sheetProtection password="DF4A" sheet="1"/>
  <mergeCells count="15">
    <mergeCell ref="D1:N1"/>
    <mergeCell ref="A2:B2"/>
    <mergeCell ref="A3:B3"/>
    <mergeCell ref="A4:B4"/>
    <mergeCell ref="A5:B5"/>
    <mergeCell ref="D7:H7"/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D11" sqref="D11:I11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22">
        <v>3.3</v>
      </c>
      <c r="C1" s="47" t="s">
        <v>0</v>
      </c>
      <c r="D1" s="426" t="s">
        <v>74</v>
      </c>
      <c r="E1" s="427"/>
      <c r="F1" s="427"/>
      <c r="G1" s="427"/>
      <c r="H1" s="427"/>
      <c r="I1" s="427"/>
      <c r="J1" s="427"/>
      <c r="K1" s="75"/>
    </row>
    <row r="2" spans="1:4" s="3" customFormat="1" ht="24.75" customHeight="1">
      <c r="A2" s="352" t="s">
        <v>1</v>
      </c>
      <c r="B2" s="353"/>
      <c r="C2" s="47" t="s">
        <v>0</v>
      </c>
      <c r="D2" s="48">
        <v>5</v>
      </c>
    </row>
    <row r="3" spans="1:5" s="3" customFormat="1" ht="24.75" customHeight="1">
      <c r="A3" s="352" t="s">
        <v>2</v>
      </c>
      <c r="B3" s="353"/>
      <c r="C3" s="49" t="s">
        <v>0</v>
      </c>
      <c r="D3" s="50" t="e">
        <f>IF(E5=1,"N/A",I9)</f>
        <v>#DIV/0!</v>
      </c>
      <c r="E3" s="51"/>
    </row>
    <row r="4" spans="1:5" s="3" customFormat="1" ht="24.75" customHeight="1">
      <c r="A4" s="352" t="s">
        <v>3</v>
      </c>
      <c r="B4" s="353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4.75" customHeight="1">
      <c r="A5" s="352" t="s">
        <v>4</v>
      </c>
      <c r="B5" s="353"/>
      <c r="C5" s="49" t="s">
        <v>0</v>
      </c>
      <c r="D5" s="53" t="e">
        <f>IF(E5=1,1,J9)</f>
        <v>#DIV/0!</v>
      </c>
      <c r="E5" s="279"/>
      <c r="F5" s="7" t="s">
        <v>5</v>
      </c>
    </row>
    <row r="6" spans="6:7" s="3" customFormat="1" ht="20.25">
      <c r="F6" s="70"/>
      <c r="G6" s="71"/>
    </row>
    <row r="7" spans="1:8" s="55" customFormat="1" ht="26.25" customHeight="1">
      <c r="A7" s="5"/>
      <c r="C7" s="2"/>
      <c r="D7" s="428" t="s">
        <v>6</v>
      </c>
      <c r="E7" s="428"/>
      <c r="F7" s="428"/>
      <c r="G7" s="428"/>
      <c r="H7" s="428"/>
    </row>
    <row r="8" spans="1:10" s="55" customFormat="1" ht="26.25" customHeight="1">
      <c r="A8" s="5"/>
      <c r="C8" s="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66" t="s">
        <v>2</v>
      </c>
      <c r="J8" s="66" t="s">
        <v>7</v>
      </c>
    </row>
    <row r="9" spans="2:10" s="55" customFormat="1" ht="26.25" customHeight="1">
      <c r="B9" s="63"/>
      <c r="D9" s="64">
        <v>40</v>
      </c>
      <c r="E9" s="64">
        <v>50</v>
      </c>
      <c r="F9" s="64">
        <v>60</v>
      </c>
      <c r="G9" s="64">
        <v>70</v>
      </c>
      <c r="H9" s="64">
        <v>80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2"/>
      <c r="D10" s="73"/>
      <c r="E10" s="74"/>
    </row>
    <row r="11" spans="4:11" s="54" customFormat="1" ht="54.75" customHeight="1">
      <c r="D11" s="347" t="s">
        <v>149</v>
      </c>
      <c r="E11" s="424"/>
      <c r="F11" s="424"/>
      <c r="G11" s="424"/>
      <c r="H11" s="424"/>
      <c r="I11" s="424"/>
      <c r="J11" s="280"/>
      <c r="K11" s="7" t="s">
        <v>8</v>
      </c>
    </row>
    <row r="12" spans="4:11" s="54" customFormat="1" ht="54.75" customHeight="1">
      <c r="D12" s="347" t="s">
        <v>75</v>
      </c>
      <c r="E12" s="347"/>
      <c r="F12" s="347"/>
      <c r="G12" s="347"/>
      <c r="H12" s="347"/>
      <c r="I12" s="347"/>
      <c r="J12" s="280"/>
      <c r="K12" s="7" t="s">
        <v>8</v>
      </c>
    </row>
    <row r="13" spans="4:11" s="54" customFormat="1" ht="25.5" customHeight="1">
      <c r="D13" s="57"/>
      <c r="E13" s="58"/>
      <c r="F13" s="58"/>
      <c r="G13" s="58"/>
      <c r="H13" s="58"/>
      <c r="I13" s="58"/>
      <c r="J13" s="59"/>
      <c r="K13" s="60"/>
    </row>
    <row r="14" spans="4:11" s="54" customFormat="1" ht="54.75" customHeight="1">
      <c r="D14" s="348" t="s">
        <v>34</v>
      </c>
      <c r="E14" s="348"/>
      <c r="F14" s="348"/>
      <c r="G14" s="348"/>
      <c r="H14" s="348"/>
      <c r="I14" s="69" t="e">
        <f>J12*100/J11</f>
        <v>#DIV/0!</v>
      </c>
      <c r="J14" s="59"/>
      <c r="K14" s="60"/>
    </row>
    <row r="15" spans="4:11" s="54" customFormat="1" ht="20.25">
      <c r="D15" s="115"/>
      <c r="E15" s="115"/>
      <c r="F15" s="115"/>
      <c r="G15" s="115"/>
      <c r="H15" s="115"/>
      <c r="I15" s="123"/>
      <c r="J15" s="59"/>
      <c r="K15" s="60"/>
    </row>
    <row r="16" spans="1:256" s="4" customFormat="1" ht="24" customHeight="1">
      <c r="A16" s="211"/>
      <c r="B16" s="281" t="s">
        <v>76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</row>
    <row r="17" spans="1:256" s="4" customFormat="1" ht="21.75" customHeight="1">
      <c r="A17" s="211"/>
      <c r="B17" s="425" t="s">
        <v>151</v>
      </c>
      <c r="C17" s="425"/>
      <c r="D17" s="425"/>
      <c r="E17" s="425"/>
      <c r="F17" s="425"/>
      <c r="G17" s="425"/>
      <c r="H17" s="425"/>
      <c r="I17" s="425"/>
      <c r="J17" s="425"/>
      <c r="K17" s="425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</row>
    <row r="18" spans="1:256" s="4" customFormat="1" ht="94.5" customHeight="1">
      <c r="A18" s="211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  <c r="IV18" s="211"/>
    </row>
    <row r="19" spans="1:256" s="4" customFormat="1" ht="20.25">
      <c r="A19" s="211"/>
      <c r="B19" s="417" t="s">
        <v>150</v>
      </c>
      <c r="C19" s="417"/>
      <c r="D19" s="417"/>
      <c r="E19" s="417"/>
      <c r="F19" s="417"/>
      <c r="G19" s="417"/>
      <c r="H19" s="417"/>
      <c r="I19" s="212"/>
      <c r="J19" s="212"/>
      <c r="K19" s="212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  <c r="IV19" s="211"/>
    </row>
    <row r="20" spans="1:256" s="4" customFormat="1" ht="23.25" customHeight="1">
      <c r="A20" s="211"/>
      <c r="B20" s="417" t="s">
        <v>77</v>
      </c>
      <c r="C20" s="417"/>
      <c r="D20" s="417"/>
      <c r="E20" s="212"/>
      <c r="F20" s="212"/>
      <c r="G20" s="212"/>
      <c r="H20" s="212"/>
      <c r="I20" s="212"/>
      <c r="J20" s="212"/>
      <c r="K20" s="212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  <c r="IR20" s="211"/>
      <c r="IS20" s="211"/>
      <c r="IT20" s="211"/>
      <c r="IU20" s="211"/>
      <c r="IV20" s="211"/>
    </row>
    <row r="21" spans="1:256" s="4" customFormat="1" ht="23.25" customHeight="1">
      <c r="A21" s="211"/>
      <c r="B21" s="417" t="s">
        <v>78</v>
      </c>
      <c r="C21" s="417"/>
      <c r="D21" s="417"/>
      <c r="E21" s="417"/>
      <c r="F21" s="417"/>
      <c r="G21" s="417"/>
      <c r="H21" s="417"/>
      <c r="I21" s="417"/>
      <c r="J21" s="212"/>
      <c r="K21" s="212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s="4" customFormat="1" ht="13.5" customHeight="1">
      <c r="A22" s="211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</row>
    <row r="23" spans="1:256" s="4" customFormat="1" ht="20.25">
      <c r="A23" s="211"/>
      <c r="B23" s="418" t="s">
        <v>79</v>
      </c>
      <c r="C23" s="418"/>
      <c r="D23" s="418"/>
      <c r="E23" s="264" t="s">
        <v>80</v>
      </c>
      <c r="F23" s="264" t="s">
        <v>81</v>
      </c>
      <c r="G23" s="264" t="s">
        <v>25</v>
      </c>
      <c r="H23" s="264" t="s">
        <v>82</v>
      </c>
      <c r="I23" s="264" t="s">
        <v>25</v>
      </c>
      <c r="J23" s="212"/>
      <c r="K23" s="212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</row>
    <row r="24" spans="1:256" s="4" customFormat="1" ht="20.25">
      <c r="A24" s="211"/>
      <c r="B24" s="419" t="s">
        <v>83</v>
      </c>
      <c r="C24" s="419"/>
      <c r="D24" s="419"/>
      <c r="E24" s="265"/>
      <c r="F24" s="265"/>
      <c r="G24" s="214" t="e">
        <f>F24*100/E24</f>
        <v>#DIV/0!</v>
      </c>
      <c r="H24" s="265"/>
      <c r="I24" s="214" t="e">
        <f>H24*100/E24</f>
        <v>#DIV/0!</v>
      </c>
      <c r="J24" s="212"/>
      <c r="K24" s="212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  <c r="IV24" s="211"/>
    </row>
    <row r="25" spans="1:256" s="4" customFormat="1" ht="20.25">
      <c r="A25" s="211"/>
      <c r="B25" s="419" t="s">
        <v>84</v>
      </c>
      <c r="C25" s="419"/>
      <c r="D25" s="419"/>
      <c r="E25" s="265"/>
      <c r="F25" s="265"/>
      <c r="G25" s="214" t="e">
        <f>F25*100/E25</f>
        <v>#DIV/0!</v>
      </c>
      <c r="H25" s="265"/>
      <c r="I25" s="214" t="e">
        <f>H25*100/E25</f>
        <v>#DIV/0!</v>
      </c>
      <c r="J25" s="212"/>
      <c r="K25" s="212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  <c r="IP25" s="211"/>
      <c r="IQ25" s="211"/>
      <c r="IR25" s="211"/>
      <c r="IS25" s="211"/>
      <c r="IT25" s="211"/>
      <c r="IU25" s="211"/>
      <c r="IV25" s="211"/>
    </row>
    <row r="26" spans="1:256" s="4" customFormat="1" ht="20.25">
      <c r="A26" s="211"/>
      <c r="B26" s="419" t="s">
        <v>85</v>
      </c>
      <c r="C26" s="419"/>
      <c r="D26" s="419"/>
      <c r="E26" s="265"/>
      <c r="F26" s="265"/>
      <c r="G26" s="214" t="e">
        <f>F26*100/E26</f>
        <v>#DIV/0!</v>
      </c>
      <c r="H26" s="265"/>
      <c r="I26" s="214" t="e">
        <f>H26*100/E26</f>
        <v>#DIV/0!</v>
      </c>
      <c r="J26" s="212"/>
      <c r="K26" s="212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  <c r="IP26" s="211"/>
      <c r="IQ26" s="211"/>
      <c r="IR26" s="211"/>
      <c r="IS26" s="211"/>
      <c r="IT26" s="211"/>
      <c r="IU26" s="211"/>
      <c r="IV26" s="211"/>
    </row>
    <row r="27" spans="1:256" s="4" customFormat="1" ht="20.25">
      <c r="A27" s="211"/>
      <c r="B27" s="420" t="s">
        <v>86</v>
      </c>
      <c r="C27" s="420"/>
      <c r="D27" s="420"/>
      <c r="E27" s="215">
        <f>SUM(E24:E26)</f>
        <v>0</v>
      </c>
      <c r="F27" s="215">
        <f>SUM(F24:F26)</f>
        <v>0</v>
      </c>
      <c r="G27" s="216" t="e">
        <f>F27*100/E27</f>
        <v>#DIV/0!</v>
      </c>
      <c r="H27" s="215">
        <f>SUM(H24:H26)</f>
        <v>0</v>
      </c>
      <c r="I27" s="216" t="e">
        <f>H27*100/E27</f>
        <v>#DIV/0!</v>
      </c>
      <c r="J27" s="212"/>
      <c r="K27" s="212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  <c r="IR27" s="211"/>
      <c r="IS27" s="211"/>
      <c r="IT27" s="211"/>
      <c r="IU27" s="211"/>
      <c r="IV27" s="211"/>
    </row>
    <row r="28" spans="1:256" s="4" customFormat="1" ht="20.25">
      <c r="A28" s="21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  <c r="IS28" s="211"/>
      <c r="IT28" s="211"/>
      <c r="IU28" s="211"/>
      <c r="IV28" s="211"/>
    </row>
    <row r="29" spans="1:256" s="4" customFormat="1" ht="24" customHeight="1">
      <c r="A29" s="211"/>
      <c r="B29" s="417" t="s">
        <v>87</v>
      </c>
      <c r="C29" s="417"/>
      <c r="D29" s="417"/>
      <c r="E29" s="212"/>
      <c r="F29" s="212"/>
      <c r="G29" s="212"/>
      <c r="H29" s="212"/>
      <c r="I29" s="212"/>
      <c r="J29" s="212"/>
      <c r="K29" s="212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</row>
    <row r="30" spans="1:256" s="4" customFormat="1" ht="24" customHeight="1">
      <c r="A30" s="211"/>
      <c r="B30" s="421" t="s">
        <v>88</v>
      </c>
      <c r="C30" s="421"/>
      <c r="D30" s="421"/>
      <c r="E30" s="421"/>
      <c r="F30" s="421"/>
      <c r="G30" s="421"/>
      <c r="H30" s="421"/>
      <c r="I30" s="421"/>
      <c r="J30" s="421"/>
      <c r="K30" s="212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  <c r="IV30" s="211"/>
    </row>
    <row r="31" spans="1:256" s="4" customFormat="1" ht="11.25" customHeight="1">
      <c r="A31" s="211"/>
      <c r="B31" s="217"/>
      <c r="C31" s="217"/>
      <c r="D31" s="217"/>
      <c r="E31" s="217"/>
      <c r="F31" s="217"/>
      <c r="G31" s="217"/>
      <c r="H31" s="217"/>
      <c r="I31" s="217"/>
      <c r="J31" s="217"/>
      <c r="K31" s="212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  <c r="IV31" s="211"/>
    </row>
    <row r="32" spans="1:256" s="4" customFormat="1" ht="24.75" customHeight="1">
      <c r="A32" s="211"/>
      <c r="B32" s="418" t="s">
        <v>53</v>
      </c>
      <c r="C32" s="418"/>
      <c r="D32" s="418"/>
      <c r="E32" s="418" t="s">
        <v>89</v>
      </c>
      <c r="F32" s="418"/>
      <c r="G32" s="264" t="s">
        <v>25</v>
      </c>
      <c r="H32" s="418" t="s">
        <v>90</v>
      </c>
      <c r="I32" s="418"/>
      <c r="J32" s="264" t="s">
        <v>25</v>
      </c>
      <c r="K32" s="264" t="s">
        <v>91</v>
      </c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  <c r="IU32" s="211"/>
      <c r="IV32" s="211"/>
    </row>
    <row r="33" spans="1:256" s="4" customFormat="1" ht="25.5" customHeight="1">
      <c r="A33" s="211"/>
      <c r="B33" s="422"/>
      <c r="C33" s="422"/>
      <c r="D33" s="422"/>
      <c r="E33" s="423"/>
      <c r="F33" s="423"/>
      <c r="G33" s="214" t="e">
        <f>E33*100/B33</f>
        <v>#DIV/0!</v>
      </c>
      <c r="H33" s="423"/>
      <c r="I33" s="423"/>
      <c r="J33" s="214" t="e">
        <f>H33*100/B33</f>
        <v>#DIV/0!</v>
      </c>
      <c r="K33" s="266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spans="1:256" s="4" customFormat="1" ht="20.25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spans="1:256" s="4" customFormat="1" ht="21.75" customHeight="1">
      <c r="A35" s="211"/>
      <c r="B35" s="417" t="s">
        <v>92</v>
      </c>
      <c r="C35" s="417"/>
      <c r="D35" s="417"/>
      <c r="E35" s="417"/>
      <c r="F35" s="417"/>
      <c r="G35" s="417"/>
      <c r="H35" s="417"/>
      <c r="I35" s="417"/>
      <c r="J35" s="417"/>
      <c r="K35" s="417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spans="1:256" s="4" customFormat="1" ht="20.25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spans="1:256" s="4" customFormat="1" ht="20.25">
      <c r="A37" s="211"/>
      <c r="B37" s="418" t="s">
        <v>79</v>
      </c>
      <c r="C37" s="418"/>
      <c r="D37" s="418"/>
      <c r="E37" s="264" t="s">
        <v>80</v>
      </c>
      <c r="F37" s="264" t="s">
        <v>81</v>
      </c>
      <c r="G37" s="264" t="s">
        <v>25</v>
      </c>
      <c r="H37" s="264" t="s">
        <v>82</v>
      </c>
      <c r="I37" s="264" t="s">
        <v>25</v>
      </c>
      <c r="J37" s="212"/>
      <c r="K37" s="212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spans="1:256" s="4" customFormat="1" ht="24" customHeight="1">
      <c r="A38" s="211"/>
      <c r="B38" s="419" t="s">
        <v>83</v>
      </c>
      <c r="C38" s="419"/>
      <c r="D38" s="419"/>
      <c r="E38" s="266"/>
      <c r="F38" s="266"/>
      <c r="G38" s="213" t="e">
        <f>F38*100/E38</f>
        <v>#DIV/0!</v>
      </c>
      <c r="H38" s="266"/>
      <c r="I38" s="213" t="e">
        <f>H38*100/E38</f>
        <v>#DIV/0!</v>
      </c>
      <c r="J38" s="212"/>
      <c r="K38" s="212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spans="1:256" s="4" customFormat="1" ht="24" customHeight="1">
      <c r="A39" s="211"/>
      <c r="B39" s="419" t="s">
        <v>84</v>
      </c>
      <c r="C39" s="419"/>
      <c r="D39" s="419"/>
      <c r="E39" s="266"/>
      <c r="F39" s="266"/>
      <c r="G39" s="213" t="e">
        <f>F39*100/E39</f>
        <v>#DIV/0!</v>
      </c>
      <c r="H39" s="266"/>
      <c r="I39" s="213" t="e">
        <f>H39*100/E39</f>
        <v>#DIV/0!</v>
      </c>
      <c r="J39" s="212"/>
      <c r="K39" s="212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spans="1:256" s="4" customFormat="1" ht="24" customHeight="1">
      <c r="A40" s="211"/>
      <c r="B40" s="419" t="s">
        <v>85</v>
      </c>
      <c r="C40" s="419"/>
      <c r="D40" s="419"/>
      <c r="E40" s="266"/>
      <c r="F40" s="266"/>
      <c r="G40" s="213" t="e">
        <f>F40*100/E40</f>
        <v>#DIV/0!</v>
      </c>
      <c r="H40" s="266"/>
      <c r="I40" s="213" t="e">
        <f>H40*100/E40</f>
        <v>#DIV/0!</v>
      </c>
      <c r="J40" s="212"/>
      <c r="K40" s="212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spans="1:256" s="4" customFormat="1" ht="20.25">
      <c r="A41" s="211"/>
      <c r="B41" s="420" t="s">
        <v>86</v>
      </c>
      <c r="C41" s="420"/>
      <c r="D41" s="420"/>
      <c r="E41" s="264">
        <f>SUM(E38:E40)</f>
        <v>0</v>
      </c>
      <c r="F41" s="264">
        <f>SUM(F38:F40)</f>
        <v>0</v>
      </c>
      <c r="G41" s="264" t="e">
        <f>F41*100/E41</f>
        <v>#DIV/0!</v>
      </c>
      <c r="H41" s="264">
        <f>SUM(H38:H40)</f>
        <v>0</v>
      </c>
      <c r="I41" s="264" t="e">
        <f>H41*100/E41</f>
        <v>#DIV/0!</v>
      </c>
      <c r="J41" s="212"/>
      <c r="K41" s="212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spans="1:256" s="4" customFormat="1" ht="20.25">
      <c r="A42" s="211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spans="2:4" s="8" customFormat="1" ht="24" customHeight="1">
      <c r="B43" s="414" t="s">
        <v>30</v>
      </c>
      <c r="C43" s="414"/>
      <c r="D43" s="414"/>
    </row>
    <row r="44" spans="2:11" s="8" customFormat="1" ht="24" customHeight="1">
      <c r="B44" s="349"/>
      <c r="C44" s="349"/>
      <c r="D44" s="349"/>
      <c r="E44" s="349"/>
      <c r="F44" s="349"/>
      <c r="G44" s="349"/>
      <c r="H44" s="349"/>
      <c r="I44" s="349"/>
      <c r="J44" s="349"/>
      <c r="K44" s="349"/>
    </row>
    <row r="45" spans="2:11" s="8" customFormat="1" ht="24" customHeight="1">
      <c r="B45" s="349"/>
      <c r="C45" s="349"/>
      <c r="D45" s="349"/>
      <c r="E45" s="349"/>
      <c r="F45" s="349"/>
      <c r="G45" s="349"/>
      <c r="H45" s="349"/>
      <c r="I45" s="349"/>
      <c r="J45" s="349"/>
      <c r="K45" s="349"/>
    </row>
    <row r="46" spans="2:11" s="8" customFormat="1" ht="24" customHeight="1">
      <c r="B46" s="414" t="s">
        <v>50</v>
      </c>
      <c r="C46" s="414"/>
      <c r="D46" s="414"/>
      <c r="E46" s="414"/>
      <c r="F46" s="414"/>
      <c r="G46" s="414"/>
      <c r="H46" s="414"/>
      <c r="I46" s="414"/>
      <c r="J46" s="414"/>
      <c r="K46" s="414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2" t="s">
        <v>14</v>
      </c>
      <c r="C48" s="62"/>
      <c r="D48" s="62"/>
      <c r="E48" s="62"/>
      <c r="F48" s="62"/>
      <c r="G48" s="62"/>
      <c r="H48" s="62"/>
      <c r="I48" s="62"/>
      <c r="J48" s="62"/>
      <c r="K48" s="62"/>
    </row>
    <row r="49" spans="2:11" ht="24" customHeight="1">
      <c r="B49" s="415"/>
      <c r="C49" s="415"/>
      <c r="D49" s="415"/>
      <c r="E49" s="415"/>
      <c r="F49" s="415"/>
      <c r="G49" s="415"/>
      <c r="H49" s="415"/>
      <c r="I49" s="415"/>
      <c r="J49" s="415"/>
      <c r="K49" s="415"/>
    </row>
    <row r="50" spans="2:11" ht="24" customHeight="1">
      <c r="B50" s="415"/>
      <c r="C50" s="415"/>
      <c r="D50" s="415"/>
      <c r="E50" s="415"/>
      <c r="F50" s="415"/>
      <c r="G50" s="415"/>
      <c r="H50" s="415"/>
      <c r="I50" s="415"/>
      <c r="J50" s="415"/>
      <c r="K50" s="415"/>
    </row>
    <row r="51" spans="2:10" ht="24" customHeight="1">
      <c r="B51" s="414" t="s">
        <v>50</v>
      </c>
      <c r="C51" s="414"/>
      <c r="D51" s="414"/>
      <c r="E51" s="414"/>
      <c r="F51" s="414"/>
      <c r="G51" s="414"/>
      <c r="H51" s="414"/>
      <c r="I51" s="414"/>
      <c r="J51" s="414"/>
    </row>
    <row r="54" spans="2:11" ht="24.75" customHeight="1" hidden="1">
      <c r="B54" s="416" t="s">
        <v>93</v>
      </c>
      <c r="C54" s="416"/>
      <c r="D54" s="416"/>
      <c r="E54" s="416"/>
      <c r="F54" s="416"/>
      <c r="G54" s="416"/>
      <c r="H54" s="416"/>
      <c r="I54" s="416"/>
      <c r="J54" s="416"/>
      <c r="K54" s="416"/>
    </row>
    <row r="55" spans="2:11" ht="24.75" customHeight="1" hidden="1">
      <c r="B55" s="399" t="s">
        <v>51</v>
      </c>
      <c r="C55" s="401" t="s">
        <v>52</v>
      </c>
      <c r="D55" s="402"/>
      <c r="E55" s="402"/>
      <c r="F55" s="403"/>
      <c r="G55" s="407" t="s">
        <v>94</v>
      </c>
      <c r="H55" s="409" t="s">
        <v>95</v>
      </c>
      <c r="I55" s="409" t="s">
        <v>96</v>
      </c>
      <c r="J55" s="412" t="s">
        <v>97</v>
      </c>
      <c r="K55" s="383" t="s">
        <v>25</v>
      </c>
    </row>
    <row r="56" spans="2:11" ht="20.25" hidden="1">
      <c r="B56" s="400"/>
      <c r="C56" s="404"/>
      <c r="D56" s="405"/>
      <c r="E56" s="405"/>
      <c r="F56" s="406"/>
      <c r="G56" s="408"/>
      <c r="H56" s="410"/>
      <c r="I56" s="411"/>
      <c r="J56" s="413"/>
      <c r="K56" s="384"/>
    </row>
    <row r="57" spans="2:11" ht="27" customHeight="1" hidden="1">
      <c r="B57" s="361">
        <v>1</v>
      </c>
      <c r="C57" s="385" t="s">
        <v>54</v>
      </c>
      <c r="D57" s="386"/>
      <c r="E57" s="386"/>
      <c r="F57" s="387"/>
      <c r="G57" s="124"/>
      <c r="H57" s="125"/>
      <c r="I57" s="158"/>
      <c r="J57" s="126"/>
      <c r="K57" s="127"/>
    </row>
    <row r="58" spans="2:11" s="116" customFormat="1" ht="28.5" customHeight="1" hidden="1">
      <c r="B58" s="369"/>
      <c r="C58" s="388" t="s">
        <v>55</v>
      </c>
      <c r="D58" s="388"/>
      <c r="E58" s="388"/>
      <c r="F58" s="388"/>
      <c r="G58" s="389"/>
      <c r="H58" s="391"/>
      <c r="I58" s="393"/>
      <c r="J58" s="395"/>
      <c r="K58" s="397"/>
    </row>
    <row r="59" spans="2:11" s="116" customFormat="1" ht="28.5" customHeight="1" hidden="1">
      <c r="B59" s="369"/>
      <c r="C59" s="388" t="s">
        <v>56</v>
      </c>
      <c r="D59" s="388"/>
      <c r="E59" s="388"/>
      <c r="F59" s="388"/>
      <c r="G59" s="390"/>
      <c r="H59" s="392"/>
      <c r="I59" s="394"/>
      <c r="J59" s="396"/>
      <c r="K59" s="398"/>
    </row>
    <row r="60" spans="2:11" s="116" customFormat="1" ht="28.5" customHeight="1" hidden="1">
      <c r="B60" s="369"/>
      <c r="C60" s="382" t="s">
        <v>57</v>
      </c>
      <c r="D60" s="382"/>
      <c r="E60" s="382"/>
      <c r="F60" s="382"/>
      <c r="G60" s="128"/>
      <c r="H60" s="129"/>
      <c r="I60" s="119"/>
      <c r="J60" s="130"/>
      <c r="K60" s="131"/>
    </row>
    <row r="61" spans="2:11" s="116" customFormat="1" ht="43.5" customHeight="1" hidden="1">
      <c r="B61" s="369"/>
      <c r="C61" s="373" t="s">
        <v>58</v>
      </c>
      <c r="D61" s="373"/>
      <c r="E61" s="373"/>
      <c r="F61" s="373"/>
      <c r="G61" s="128"/>
      <c r="H61" s="129"/>
      <c r="I61" s="119"/>
      <c r="J61" s="130"/>
      <c r="K61" s="131"/>
    </row>
    <row r="62" spans="2:11" s="116" customFormat="1" ht="28.5" customHeight="1" hidden="1">
      <c r="B62" s="369"/>
      <c r="C62" s="373" t="s">
        <v>59</v>
      </c>
      <c r="D62" s="373"/>
      <c r="E62" s="373"/>
      <c r="F62" s="373"/>
      <c r="G62" s="128"/>
      <c r="H62" s="129"/>
      <c r="I62" s="119"/>
      <c r="J62" s="130"/>
      <c r="K62" s="131"/>
    </row>
    <row r="63" spans="2:11" s="116" customFormat="1" ht="28.5" customHeight="1" hidden="1">
      <c r="B63" s="369"/>
      <c r="C63" s="373" t="s">
        <v>60</v>
      </c>
      <c r="D63" s="373"/>
      <c r="E63" s="373"/>
      <c r="F63" s="373"/>
      <c r="G63" s="128"/>
      <c r="H63" s="129"/>
      <c r="I63" s="119"/>
      <c r="J63" s="130"/>
      <c r="K63" s="131"/>
    </row>
    <row r="64" spans="2:11" s="116" customFormat="1" ht="28.5" customHeight="1" hidden="1">
      <c r="B64" s="369"/>
      <c r="C64" s="373" t="s">
        <v>61</v>
      </c>
      <c r="D64" s="373"/>
      <c r="E64" s="373"/>
      <c r="F64" s="373"/>
      <c r="G64" s="128"/>
      <c r="H64" s="129"/>
      <c r="I64" s="119"/>
      <c r="J64" s="130"/>
      <c r="K64" s="131"/>
    </row>
    <row r="65" spans="2:11" s="116" customFormat="1" ht="28.5" customHeight="1" hidden="1">
      <c r="B65" s="369"/>
      <c r="C65" s="373" t="s">
        <v>62</v>
      </c>
      <c r="D65" s="373"/>
      <c r="E65" s="373"/>
      <c r="F65" s="373"/>
      <c r="G65" s="128"/>
      <c r="H65" s="129"/>
      <c r="I65" s="119"/>
      <c r="J65" s="130"/>
      <c r="K65" s="131"/>
    </row>
    <row r="66" spans="2:11" s="116" customFormat="1" ht="28.5" customHeight="1" hidden="1">
      <c r="B66" s="369"/>
      <c r="C66" s="373" t="s">
        <v>63</v>
      </c>
      <c r="D66" s="373"/>
      <c r="E66" s="373"/>
      <c r="F66" s="373"/>
      <c r="G66" s="128"/>
      <c r="H66" s="129"/>
      <c r="I66" s="119"/>
      <c r="J66" s="130"/>
      <c r="K66" s="131"/>
    </row>
    <row r="67" spans="2:11" s="136" customFormat="1" ht="70.5" customHeight="1" hidden="1">
      <c r="B67" s="369"/>
      <c r="C67" s="374" t="s">
        <v>64</v>
      </c>
      <c r="D67" s="374"/>
      <c r="E67" s="374"/>
      <c r="F67" s="374"/>
      <c r="G67" s="132"/>
      <c r="H67" s="133"/>
      <c r="I67" s="120"/>
      <c r="J67" s="134"/>
      <c r="K67" s="135"/>
    </row>
    <row r="68" spans="2:11" s="136" customFormat="1" ht="46.5" customHeight="1" hidden="1">
      <c r="B68" s="369"/>
      <c r="C68" s="374" t="s">
        <v>65</v>
      </c>
      <c r="D68" s="374"/>
      <c r="E68" s="374"/>
      <c r="F68" s="374"/>
      <c r="G68" s="132"/>
      <c r="H68" s="133"/>
      <c r="I68" s="120"/>
      <c r="J68" s="134"/>
      <c r="K68" s="135"/>
    </row>
    <row r="69" spans="2:11" s="116" customFormat="1" ht="30" customHeight="1" hidden="1">
      <c r="B69" s="362"/>
      <c r="C69" s="373" t="s">
        <v>66</v>
      </c>
      <c r="D69" s="373"/>
      <c r="E69" s="373"/>
      <c r="F69" s="373"/>
      <c r="G69" s="128"/>
      <c r="H69" s="129"/>
      <c r="I69" s="119"/>
      <c r="J69" s="130"/>
      <c r="K69" s="131"/>
    </row>
    <row r="70" spans="2:11" ht="27" customHeight="1" hidden="1">
      <c r="B70" s="375">
        <v>2</v>
      </c>
      <c r="C70" s="378" t="s">
        <v>67</v>
      </c>
      <c r="D70" s="379"/>
      <c r="E70" s="379"/>
      <c r="F70" s="380"/>
      <c r="G70" s="124"/>
      <c r="H70" s="125"/>
      <c r="I70" s="158"/>
      <c r="J70" s="126"/>
      <c r="K70" s="127"/>
    </row>
    <row r="71" spans="2:11" ht="30.75" customHeight="1" hidden="1">
      <c r="B71" s="376"/>
      <c r="C71" s="373" t="s">
        <v>68</v>
      </c>
      <c r="D71" s="373"/>
      <c r="E71" s="373"/>
      <c r="F71" s="373"/>
      <c r="G71" s="124"/>
      <c r="H71" s="125"/>
      <c r="I71" s="158"/>
      <c r="J71" s="126"/>
      <c r="K71" s="127"/>
    </row>
    <row r="72" spans="2:11" ht="30.75" customHeight="1" hidden="1">
      <c r="B72" s="376"/>
      <c r="C72" s="373" t="s">
        <v>69</v>
      </c>
      <c r="D72" s="373"/>
      <c r="E72" s="373"/>
      <c r="F72" s="373"/>
      <c r="G72" s="124"/>
      <c r="H72" s="125"/>
      <c r="I72" s="158"/>
      <c r="J72" s="126"/>
      <c r="K72" s="127"/>
    </row>
    <row r="73" spans="2:11" ht="30.75" customHeight="1" hidden="1">
      <c r="B73" s="377"/>
      <c r="C73" s="381" t="s">
        <v>70</v>
      </c>
      <c r="D73" s="381"/>
      <c r="E73" s="381"/>
      <c r="F73" s="381"/>
      <c r="G73" s="124"/>
      <c r="H73" s="125"/>
      <c r="I73" s="158"/>
      <c r="J73" s="126"/>
      <c r="K73" s="127"/>
    </row>
    <row r="74" spans="2:11" ht="27" customHeight="1" hidden="1">
      <c r="B74" s="361">
        <v>3</v>
      </c>
      <c r="C74" s="363" t="s">
        <v>71</v>
      </c>
      <c r="D74" s="364"/>
      <c r="E74" s="364"/>
      <c r="F74" s="365"/>
      <c r="G74" s="124"/>
      <c r="H74" s="125"/>
      <c r="I74" s="158"/>
      <c r="J74" s="126"/>
      <c r="K74" s="127"/>
    </row>
    <row r="75" spans="2:11" s="141" customFormat="1" ht="95.25" customHeight="1" hidden="1">
      <c r="B75" s="362"/>
      <c r="C75" s="366" t="s">
        <v>72</v>
      </c>
      <c r="D75" s="367"/>
      <c r="E75" s="367"/>
      <c r="F75" s="368"/>
      <c r="G75" s="137"/>
      <c r="H75" s="138"/>
      <c r="I75" s="121"/>
      <c r="J75" s="139"/>
      <c r="K75" s="140"/>
    </row>
    <row r="76" spans="2:11" ht="27" customHeight="1" hidden="1">
      <c r="B76" s="361">
        <v>4</v>
      </c>
      <c r="C76" s="370" t="s">
        <v>98</v>
      </c>
      <c r="D76" s="371"/>
      <c r="E76" s="371"/>
      <c r="F76" s="372"/>
      <c r="G76" s="124"/>
      <c r="H76" s="125"/>
      <c r="I76" s="158"/>
      <c r="J76" s="126"/>
      <c r="K76" s="127"/>
    </row>
    <row r="77" spans="2:11" ht="30.75" customHeight="1" hidden="1">
      <c r="B77" s="369"/>
      <c r="C77" s="355" t="s">
        <v>99</v>
      </c>
      <c r="D77" s="356"/>
      <c r="E77" s="356"/>
      <c r="F77" s="357"/>
      <c r="G77" s="124"/>
      <c r="H77" s="125"/>
      <c r="I77" s="158"/>
      <c r="J77" s="126"/>
      <c r="K77" s="127"/>
    </row>
    <row r="78" spans="2:11" ht="30.75" customHeight="1" hidden="1">
      <c r="B78" s="369"/>
      <c r="C78" s="355" t="s">
        <v>100</v>
      </c>
      <c r="D78" s="356"/>
      <c r="E78" s="356"/>
      <c r="F78" s="357"/>
      <c r="G78" s="124"/>
      <c r="H78" s="125"/>
      <c r="I78" s="158"/>
      <c r="J78" s="126"/>
      <c r="K78" s="127"/>
    </row>
    <row r="79" spans="2:11" ht="30.75" customHeight="1" hidden="1">
      <c r="B79" s="369"/>
      <c r="C79" s="355" t="s">
        <v>101</v>
      </c>
      <c r="D79" s="356"/>
      <c r="E79" s="356"/>
      <c r="F79" s="357"/>
      <c r="G79" s="124"/>
      <c r="H79" s="125"/>
      <c r="I79" s="158"/>
      <c r="J79" s="126"/>
      <c r="K79" s="127"/>
    </row>
    <row r="80" spans="2:11" ht="30.75" customHeight="1" hidden="1">
      <c r="B80" s="369"/>
      <c r="C80" s="355" t="s">
        <v>102</v>
      </c>
      <c r="D80" s="356"/>
      <c r="E80" s="356"/>
      <c r="F80" s="357"/>
      <c r="G80" s="124"/>
      <c r="H80" s="125"/>
      <c r="I80" s="158"/>
      <c r="J80" s="126"/>
      <c r="K80" s="127"/>
    </row>
    <row r="81" spans="2:11" ht="30.75" customHeight="1" hidden="1">
      <c r="B81" s="369"/>
      <c r="C81" s="355" t="s">
        <v>103</v>
      </c>
      <c r="D81" s="356"/>
      <c r="E81" s="356"/>
      <c r="F81" s="357"/>
      <c r="G81" s="124"/>
      <c r="H81" s="125"/>
      <c r="I81" s="158"/>
      <c r="J81" s="126"/>
      <c r="K81" s="127"/>
    </row>
    <row r="82" spans="2:11" ht="30.75" customHeight="1" hidden="1">
      <c r="B82" s="362"/>
      <c r="C82" s="355" t="s">
        <v>104</v>
      </c>
      <c r="D82" s="356"/>
      <c r="E82" s="356"/>
      <c r="F82" s="357"/>
      <c r="G82" s="142"/>
      <c r="H82" s="125"/>
      <c r="I82" s="143"/>
      <c r="J82" s="144"/>
      <c r="K82" s="145"/>
    </row>
    <row r="83" spans="3:11" ht="27" customHeight="1" hidden="1">
      <c r="C83" s="358" t="s">
        <v>105</v>
      </c>
      <c r="D83" s="359"/>
      <c r="E83" s="359"/>
      <c r="F83" s="360"/>
      <c r="G83" s="146">
        <f>SUM(G57:G82)</f>
        <v>0</v>
      </c>
      <c r="H83" s="146">
        <f>SUM(H57:H82)</f>
        <v>0</v>
      </c>
      <c r="I83" s="147" t="e">
        <f>H83*100/G83</f>
        <v>#DIV/0!</v>
      </c>
      <c r="J83" s="146">
        <f>SUM(J57:J82)</f>
        <v>0</v>
      </c>
      <c r="K83" s="147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2024-04-01T09:39:07Z</dcterms:modified>
  <cp:category/>
  <cp:version/>
  <cp:contentType/>
  <cp:contentStatus/>
</cp:coreProperties>
</file>