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<sst xmlns="http://schemas.openxmlformats.org/spreadsheetml/2006/main" count="248" uniqueCount="153">
  <si>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</si>
  <si>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</si>
  <si>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</si>
  <si>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</si>
  <si>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</si>
  <si>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</si>
  <si>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</si>
  <si>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</si>
  <si>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</si>
  <si>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</si>
  <si>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</si>
  <si>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</si>
  <si>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</si>
  <si>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</si>
  <si>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</si>
  <si>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</si>
  <si>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</si>
  <si>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</si>
  <si>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</si>
  <si>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</si>
  <si>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</si>
  <si>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</si>
  <si>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</si>
  <si>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</si>
  <si>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</si>
  <si>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</si>
  <si>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</si>
  <si>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</si>
  <si>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</si>
  <si>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</si>
  <si>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</si>
  <si>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</si>
  <si>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</si>
  <si>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</si>
  <si>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</si>
  <si>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</si>
  <si>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</si>
  <si>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</si>
  <si>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</si>
  <si>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</si>
  <si>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</si>
  <si>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</si>
  <si>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</si>
  <si>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</si>
  <si>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</si>
  <si>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</si>
  <si>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</si>
  <si>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</si>
  <si>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</si>
  <si>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</si>
  <si>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</si>
  <si>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</si>
  <si>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</si>
  <si>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</si>
  <si>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</si>
  <si>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</si>
  <si>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</si>
  <si>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</si>
  <si>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</si>
  <si>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</si>
  <si>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</si>
  <si>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</si>
  <si>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</si>
  <si>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</si>
  <si>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</si>
  <si>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</si>
  <si>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</si>
  <si>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</si>
  <si>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</si>
  <si>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</si>
  <si>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</si>
  <si>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</si>
  <si>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</si>
  <si>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</si>
  <si>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</si>
  <si>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</si>
  <si>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</si>
  <si>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</si>
  <si>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</si>
  <si>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</si>
  <si>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</si>
  <si>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</si>
  <si>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</si>
  <si>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</si>
  <si>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</si>
  <si>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</si>
  <si>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</si>
  <si>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</si>
  <si>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</si>
  <si>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</si>
  <si>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</si>
  <si>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</si>
  <si>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</si>
  <si>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</si>
  <si>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</si>
  <si>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</si>
  <si>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</si>
  <si>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</si>
  <si>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</si>
  <si>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</si>
  <si>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</si>
  <si>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</si>
  <si>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</si>
  <si>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</si>
  <si>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</si>
  <si>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</si>
  <si>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</si>
  <si>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</si>
  <si>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</si>
  <si>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</si>
  <si>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</si>
  <si>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</si>
  <si>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</si>
  <si>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</si>
  <si>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</si>
  <si>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</si>
  <si>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</si>
  <si>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</si>
  <si>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</si>
  <si>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</si>
  <si>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</si>
  <si>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</si>
  <si>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</si>
  <si>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</si>
  <si>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</si>
  <si>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</si>
  <si>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</si>
  <si>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</si>
  <si>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</si>
  <si>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</si>
  <si>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</si>
  <si>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</si>
  <si>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</si>
  <si>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</si>
  <si>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</si>
  <si>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</si>
  <si>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</si>
  <si>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</si>
  <si>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</si>
  <si>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</si>
  <si>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</si>
  <si>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</si>
  <si>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</si>
  <si>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</si>
  <si>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</si>
  <si>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</si>
  <si>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สำนักงานคดีแพ่งธนบุรี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</si>
  <si>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</si>
  <si>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</si>
  <si>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</si>
  <si>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1. จัดเก็บสถิติคดีอาญาที่พนักงานอัยการมีคำสั่งฟ้อง/ไม่ฟ้อง ประจำปีงบประมาณ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</si>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</sst>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  <xf numFmtId="0" fontId="4" fillId="0" borderId="3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4" fillId="0" borderId="33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4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Font="1" applyFill="1" applyBorder="1" applyAlignment="1" applyProtection="1">
      <alignment horizontal="center" vertical="center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3" fillId="0" borderId="33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 locked="0"/>
    </xf>
    <xf numFmtId="0" fontId="4" fillId="0" borderId="39" xfId="91" applyFont="1" applyFill="1" applyBorder="1" applyAlignment="1" applyProtection="1">
      <alignment horizontal="center" vertical="center"/>
      <protection locked="0"/>
    </xf>
    <xf numFmtId="0" fontId="4" fillId="0" borderId="40" xfId="91" applyFont="1" applyFill="1" applyBorder="1" applyAlignment="1" applyProtection="1">
      <alignment horizontal="center" vertical="center"/>
      <protection locked="0"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41" xfId="91" applyFont="1" applyFill="1" applyBorder="1" applyAlignment="1" applyProtection="1">
      <alignment horizontal="center" vertical="center"/>
      <protection locked="0"/>
    </xf>
    <xf numFmtId="0" fontId="4" fillId="0" borderId="0" xfId="91" applyFont="1" applyFill="1" applyBorder="1" applyAlignment="1" applyProtection="1">
      <alignment horizontal="center" vertical="center"/>
      <protection locked="0"/>
    </xf>
    <xf numFmtId="0" fontId="4" fillId="0" borderId="42" xfId="91" applyFont="1" applyFill="1" applyBorder="1" applyAlignment="1" applyProtection="1">
      <alignment horizontal="center" vertical="center"/>
      <protection locked="0"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3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7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33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5" fillId="35" borderId="33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3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3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3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3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4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4" fillId="34" borderId="33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A5" sqref="A5:N5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291" t="s">
        <v>28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20.25">
      <c r="A2" s="90"/>
      <c r="B2" s="76"/>
      <c r="C2" s="291" t="s">
        <v>139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</row>
    <row r="3" ht="15.75" customHeight="1" thickBot="1">
      <c r="N3" s="81"/>
    </row>
    <row r="4" spans="1:14" ht="24" customHeight="1" thickTop="1">
      <c r="A4" s="297" t="s">
        <v>107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9"/>
    </row>
    <row r="5" spans="1:14" ht="24" customHeight="1">
      <c r="A5" s="313" t="s">
        <v>138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5"/>
    </row>
    <row r="6" spans="1:14" ht="24" customHeight="1" thickBot="1">
      <c r="A6" s="308" t="s">
        <v>146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10"/>
    </row>
    <row r="7" spans="1:14" ht="18" customHeight="1" thickTop="1">
      <c r="A7" s="92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</row>
    <row r="8" spans="1:14" s="16" customFormat="1" ht="20.25">
      <c r="A8" s="290" t="s">
        <v>19</v>
      </c>
      <c r="B8" s="290"/>
      <c r="C8" s="285" t="s">
        <v>35</v>
      </c>
      <c r="D8" s="303" t="s">
        <v>18</v>
      </c>
      <c r="E8" s="303" t="s">
        <v>42</v>
      </c>
      <c r="F8" s="1" t="s">
        <v>6</v>
      </c>
      <c r="G8" s="15"/>
      <c r="H8" s="15"/>
      <c r="I8" s="15"/>
      <c r="J8" s="15"/>
      <c r="K8" s="294" t="s">
        <v>2</v>
      </c>
      <c r="L8" s="295"/>
      <c r="M8" s="295"/>
      <c r="N8" s="296"/>
    </row>
    <row r="9" spans="1:14" s="16" customFormat="1" ht="17.25" customHeight="1">
      <c r="A9" s="290"/>
      <c r="B9" s="290"/>
      <c r="C9" s="286"/>
      <c r="D9" s="304"/>
      <c r="E9" s="316"/>
      <c r="F9" s="288">
        <v>1</v>
      </c>
      <c r="G9" s="288">
        <v>2</v>
      </c>
      <c r="H9" s="288">
        <v>3</v>
      </c>
      <c r="I9" s="288">
        <v>4</v>
      </c>
      <c r="J9" s="288">
        <v>5</v>
      </c>
      <c r="K9" s="82" t="s">
        <v>20</v>
      </c>
      <c r="L9" s="83" t="s">
        <v>33</v>
      </c>
      <c r="M9" s="292" t="s">
        <v>48</v>
      </c>
      <c r="N9" s="84" t="s">
        <v>21</v>
      </c>
    </row>
    <row r="10" spans="1:14" s="16" customFormat="1" ht="21.75" customHeight="1">
      <c r="A10" s="290"/>
      <c r="B10" s="290"/>
      <c r="C10" s="287"/>
      <c r="D10" s="305"/>
      <c r="E10" s="317"/>
      <c r="F10" s="289"/>
      <c r="G10" s="289"/>
      <c r="H10" s="289"/>
      <c r="I10" s="289"/>
      <c r="J10" s="289"/>
      <c r="K10" s="85" t="s">
        <v>22</v>
      </c>
      <c r="L10" s="86" t="s">
        <v>23</v>
      </c>
      <c r="M10" s="293"/>
      <c r="N10" s="87" t="s">
        <v>24</v>
      </c>
    </row>
    <row r="11" spans="1:14" s="22" customFormat="1" ht="24.75" customHeight="1">
      <c r="A11" s="301" t="s">
        <v>49</v>
      </c>
      <c r="B11" s="302"/>
      <c r="C11" s="17"/>
      <c r="D11" s="18">
        <f>SUM(D12:D12)</f>
        <v>10</v>
      </c>
      <c r="E11" s="113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33.333333333333336</v>
      </c>
      <c r="F12" s="29">
        <v>50</v>
      </c>
      <c r="G12" s="29">
        <v>55</v>
      </c>
      <c r="H12" s="29">
        <v>60</v>
      </c>
      <c r="I12" s="29">
        <v>65</v>
      </c>
      <c r="J12" s="29">
        <v>70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311" t="s">
        <v>137</v>
      </c>
      <c r="B13" s="312"/>
      <c r="C13" s="17"/>
      <c r="D13" s="18">
        <f>SUM(D14)</f>
        <v>5</v>
      </c>
      <c r="E13" s="113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14" t="e">
        <f t="shared" si="0"/>
        <v>#DIV/0!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1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311" t="s">
        <v>141</v>
      </c>
      <c r="B15" s="312"/>
      <c r="C15" s="17"/>
      <c r="D15" s="18">
        <f>SUM(D16:D17)</f>
        <v>15</v>
      </c>
      <c r="E15" s="113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142</v>
      </c>
      <c r="C16" s="26" t="s">
        <v>25</v>
      </c>
      <c r="D16" s="27">
        <v>10</v>
      </c>
      <c r="E16" s="23">
        <f>D16*100/D18</f>
        <v>33.333333333333336</v>
      </c>
      <c r="F16" s="277">
        <v>94</v>
      </c>
      <c r="G16" s="277">
        <v>95</v>
      </c>
      <c r="H16" s="277">
        <v>96</v>
      </c>
      <c r="I16" s="277">
        <v>97</v>
      </c>
      <c r="J16" s="277">
        <v>98</v>
      </c>
      <c r="K16" s="23" t="e">
        <f>'3.2'!D3</f>
        <v>#DIV/0!</v>
      </c>
      <c r="L16" s="24" t="e">
        <f>'3.2'!D5</f>
        <v>#DIV/0!</v>
      </c>
      <c r="M16" s="151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60">
        <v>3.3</v>
      </c>
      <c r="B17" s="152" t="s">
        <v>73</v>
      </c>
      <c r="C17" s="153" t="s">
        <v>25</v>
      </c>
      <c r="D17" s="154">
        <v>5</v>
      </c>
      <c r="E17" s="155">
        <f>D17*100/D18</f>
        <v>16.666666666666668</v>
      </c>
      <c r="F17" s="156">
        <v>40</v>
      </c>
      <c r="G17" s="156">
        <v>50</v>
      </c>
      <c r="H17" s="156">
        <v>60</v>
      </c>
      <c r="I17" s="156">
        <v>70</v>
      </c>
      <c r="J17" s="156">
        <v>80</v>
      </c>
      <c r="K17" s="155" t="e">
        <f>'3.3'!D3</f>
        <v>#DIV/0!</v>
      </c>
      <c r="L17" s="157" t="e">
        <f>'3.3'!D5</f>
        <v>#DIV/0!</v>
      </c>
      <c r="M17" s="158" t="e">
        <f t="shared" si="0"/>
        <v>#DIV/0!</v>
      </c>
      <c r="N17" s="159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306" t="s">
        <v>27</v>
      </c>
      <c r="M18" s="307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78" t="s">
        <v>151</v>
      </c>
      <c r="C21" s="107" t="s">
        <v>152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7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8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8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8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8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A5:N5"/>
    <mergeCell ref="H9:H10"/>
    <mergeCell ref="E8:E10"/>
    <mergeCell ref="A15:B15"/>
    <mergeCell ref="G9:G10"/>
    <mergeCell ref="B7:N7"/>
    <mergeCell ref="A11:B11"/>
    <mergeCell ref="D8:D10"/>
    <mergeCell ref="L18:M18"/>
    <mergeCell ref="A6:N6"/>
    <mergeCell ref="A13:B13"/>
    <mergeCell ref="C8:C10"/>
    <mergeCell ref="I9:I10"/>
    <mergeCell ref="A8:B10"/>
    <mergeCell ref="C1:N1"/>
    <mergeCell ref="C2:N2"/>
    <mergeCell ref="M9:M10"/>
    <mergeCell ref="K8:N8"/>
    <mergeCell ref="A4:N4"/>
    <mergeCell ref="J9:J10"/>
    <mergeCell ref="F9:F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1" operator="between" stopIfTrue="1">
      <formula>2</formula>
      <formula>2.9999</formula>
    </cfRule>
    <cfRule type="cellIs" priority="40" dxfId="22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1" operator="between" stopIfTrue="1">
      <formula>2</formula>
      <formula>2.9999</formula>
    </cfRule>
    <cfRule type="cellIs" priority="10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F7" sqref="F7:J7"/>
    </sheetView>
  </sheetViews>
  <sheetFormatPr defaultColWidth="7.00390625" defaultRowHeight="15"/>
  <cols>
    <col min="1" max="1" width="8.28125" style="218" customWidth="1"/>
    <col min="2" max="2" width="8.57421875" style="218" customWidth="1"/>
    <col min="3" max="3" width="2.421875" style="218" customWidth="1"/>
    <col min="4" max="4" width="11.57421875" style="218" customWidth="1"/>
    <col min="5" max="5" width="10.8515625" style="218" customWidth="1"/>
    <col min="6" max="10" width="10.421875" style="218" customWidth="1"/>
    <col min="11" max="11" width="14.8515625" style="218" customWidth="1"/>
    <col min="12" max="13" width="13.140625" style="218" customWidth="1"/>
    <col min="14" max="14" width="8.421875" style="218" customWidth="1"/>
    <col min="15" max="15" width="6.57421875" style="218" customWidth="1"/>
    <col min="16" max="16" width="11.57421875" style="218" customWidth="1"/>
    <col min="17" max="17" width="10.00390625" style="218" customWidth="1"/>
    <col min="18" max="18" width="8.421875" style="218" customWidth="1"/>
    <col min="19" max="19" width="10.421875" style="218" customWidth="1"/>
    <col min="20" max="20" width="15.421875" style="218" customWidth="1"/>
    <col min="21" max="21" width="8.421875" style="218" customWidth="1"/>
    <col min="22" max="16384" width="7.00390625" style="218" customWidth="1"/>
  </cols>
  <sheetData>
    <row r="1" spans="1:19" s="168" customFormat="1" ht="30" customHeight="1">
      <c r="A1" s="163" t="s">
        <v>110</v>
      </c>
      <c r="B1" s="164">
        <v>1.1</v>
      </c>
      <c r="C1" s="165" t="s">
        <v>0</v>
      </c>
      <c r="D1" s="332" t="s">
        <v>147</v>
      </c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167"/>
    </row>
    <row r="2" spans="1:4" s="168" customFormat="1" ht="24.75" customHeight="1">
      <c r="A2" s="334" t="s">
        <v>1</v>
      </c>
      <c r="B2" s="335"/>
      <c r="C2" s="165" t="s">
        <v>0</v>
      </c>
      <c r="D2" s="169">
        <v>10</v>
      </c>
    </row>
    <row r="3" spans="1:9" s="168" customFormat="1" ht="24.75" customHeight="1">
      <c r="A3" s="334" t="s">
        <v>2</v>
      </c>
      <c r="B3" s="335"/>
      <c r="C3" s="170" t="s">
        <v>0</v>
      </c>
      <c r="D3" s="171" t="e">
        <f>IF(E5=1,"N/A",M12)</f>
        <v>#DIV/0!</v>
      </c>
      <c r="E3" s="172"/>
      <c r="F3" s="172"/>
      <c r="G3" s="172"/>
      <c r="H3" s="172"/>
      <c r="I3" s="172"/>
    </row>
    <row r="4" spans="1:9" s="168" customFormat="1" ht="24.75" customHeight="1">
      <c r="A4" s="334" t="s">
        <v>3</v>
      </c>
      <c r="B4" s="335"/>
      <c r="C4" s="170" t="s">
        <v>0</v>
      </c>
      <c r="D4" s="173" t="e">
        <f>IF(D5="N/A","N/A",IF(D5&gt;=4.5,"ดีมาก",IF(D5&gt;=3.5,"ดี",IF(D5&gt;=2.5,"ปานกลาง",IF(D5&gt;=1.5,"ต่ำ","ต่ำมาก")))))</f>
        <v>#DIV/0!</v>
      </c>
      <c r="E4" s="172"/>
      <c r="F4" s="172"/>
      <c r="G4" s="172"/>
      <c r="H4" s="172"/>
      <c r="I4" s="172"/>
    </row>
    <row r="5" spans="1:9" s="168" customFormat="1" ht="24.75" customHeight="1">
      <c r="A5" s="334" t="s">
        <v>4</v>
      </c>
      <c r="B5" s="335"/>
      <c r="C5" s="170" t="s">
        <v>0</v>
      </c>
      <c r="D5" s="174" t="e">
        <f>IF(E5=1,1,IF(COUNTBLANK(M9:M10)=6,0,M12))</f>
        <v>#DIV/0!</v>
      </c>
      <c r="E5" s="175"/>
      <c r="F5" s="176" t="s">
        <v>5</v>
      </c>
      <c r="G5" s="177"/>
      <c r="H5" s="177"/>
      <c r="I5" s="177"/>
    </row>
    <row r="6" spans="1:10" s="168" customFormat="1" ht="22.5" customHeight="1">
      <c r="A6" s="166"/>
      <c r="B6" s="166"/>
      <c r="C6" s="178"/>
      <c r="D6" s="179"/>
      <c r="E6" s="180"/>
      <c r="F6" s="180"/>
      <c r="G6" s="180"/>
      <c r="H6" s="180"/>
      <c r="I6" s="180"/>
      <c r="J6" s="176"/>
    </row>
    <row r="7" spans="6:11" s="168" customFormat="1" ht="22.5" customHeight="1">
      <c r="F7" s="336" t="s">
        <v>6</v>
      </c>
      <c r="G7" s="336"/>
      <c r="H7" s="336"/>
      <c r="I7" s="336"/>
      <c r="J7" s="336"/>
      <c r="K7" s="181"/>
    </row>
    <row r="8" spans="2:13" s="168" customFormat="1" ht="22.5" customHeight="1">
      <c r="B8" s="182" t="s">
        <v>51</v>
      </c>
      <c r="C8" s="326" t="s">
        <v>111</v>
      </c>
      <c r="D8" s="327"/>
      <c r="E8" s="183" t="s">
        <v>112</v>
      </c>
      <c r="F8" s="182" t="s">
        <v>9</v>
      </c>
      <c r="G8" s="182" t="s">
        <v>10</v>
      </c>
      <c r="H8" s="182" t="s">
        <v>11</v>
      </c>
      <c r="I8" s="182" t="s">
        <v>12</v>
      </c>
      <c r="J8" s="182" t="s">
        <v>13</v>
      </c>
      <c r="K8" s="184" t="s">
        <v>113</v>
      </c>
      <c r="L8" s="328" t="s">
        <v>114</v>
      </c>
      <c r="M8" s="329"/>
    </row>
    <row r="9" spans="2:20" s="168" customFormat="1" ht="30.75" customHeight="1">
      <c r="B9" s="185">
        <v>1</v>
      </c>
      <c r="C9" s="330" t="s">
        <v>115</v>
      </c>
      <c r="D9" s="331"/>
      <c r="E9" s="186">
        <v>60</v>
      </c>
      <c r="F9" s="187">
        <v>60</v>
      </c>
      <c r="G9" s="187">
        <v>65</v>
      </c>
      <c r="H9" s="186">
        <v>70</v>
      </c>
      <c r="I9" s="186">
        <v>75</v>
      </c>
      <c r="J9" s="186">
        <v>80</v>
      </c>
      <c r="K9" s="188" t="e">
        <f>L18</f>
        <v>#DIV/0!</v>
      </c>
      <c r="L9" s="189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0" t="e">
        <f>L9*E9/100</f>
        <v>#DIV/0!</v>
      </c>
      <c r="T9" s="191"/>
    </row>
    <row r="10" spans="2:20" s="168" customFormat="1" ht="30.75" customHeight="1">
      <c r="B10" s="185">
        <v>2</v>
      </c>
      <c r="C10" s="330" t="s">
        <v>116</v>
      </c>
      <c r="D10" s="331"/>
      <c r="E10" s="186">
        <v>20</v>
      </c>
      <c r="F10" s="187">
        <v>50</v>
      </c>
      <c r="G10" s="187">
        <v>55</v>
      </c>
      <c r="H10" s="186">
        <v>60</v>
      </c>
      <c r="I10" s="186">
        <v>65</v>
      </c>
      <c r="J10" s="186">
        <v>70</v>
      </c>
      <c r="K10" s="188" t="e">
        <f>L24</f>
        <v>#DIV/0!</v>
      </c>
      <c r="L10" s="189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0" t="e">
        <f>+L10*E10/100</f>
        <v>#DIV/0!</v>
      </c>
      <c r="T10" s="191"/>
    </row>
    <row r="11" spans="2:20" s="168" customFormat="1" ht="30.75" customHeight="1">
      <c r="B11" s="185">
        <v>3</v>
      </c>
      <c r="C11" s="330" t="s">
        <v>117</v>
      </c>
      <c r="D11" s="331"/>
      <c r="E11" s="186">
        <v>20</v>
      </c>
      <c r="F11" s="187">
        <v>60</v>
      </c>
      <c r="G11" s="187">
        <v>65</v>
      </c>
      <c r="H11" s="186">
        <v>70</v>
      </c>
      <c r="I11" s="186">
        <v>75</v>
      </c>
      <c r="J11" s="186">
        <v>80</v>
      </c>
      <c r="K11" s="188" t="e">
        <f>L30</f>
        <v>#DIV/0!</v>
      </c>
      <c r="L11" s="189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0" t="e">
        <f>+L11*E11/100</f>
        <v>#DIV/0!</v>
      </c>
      <c r="T11" s="191"/>
    </row>
    <row r="12" spans="5:13" s="168" customFormat="1" ht="26.25" customHeight="1">
      <c r="E12" s="192">
        <v>100</v>
      </c>
      <c r="F12" s="193"/>
      <c r="G12" s="193"/>
      <c r="H12" s="194"/>
      <c r="I12" s="195"/>
      <c r="J12" s="195"/>
      <c r="K12" s="196"/>
      <c r="L12" s="197"/>
      <c r="M12" s="198" t="e">
        <f>SUM(M9:M11)</f>
        <v>#DIV/0!</v>
      </c>
    </row>
    <row r="13" spans="10:11" s="199" customFormat="1" ht="24" customHeight="1">
      <c r="J13" s="200"/>
      <c r="K13" s="201"/>
    </row>
    <row r="14" spans="1:16" s="168" customFormat="1" ht="29.25" customHeight="1">
      <c r="A14" s="324" t="s">
        <v>118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</row>
    <row r="15" spans="1:11" s="199" customFormat="1" ht="24" customHeight="1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1"/>
    </row>
    <row r="16" spans="1:13" s="168" customFormat="1" ht="49.5" customHeight="1">
      <c r="A16" s="203"/>
      <c r="B16" s="203"/>
      <c r="C16" s="321" t="s">
        <v>119</v>
      </c>
      <c r="D16" s="321"/>
      <c r="E16" s="321"/>
      <c r="F16" s="321"/>
      <c r="G16" s="321"/>
      <c r="H16" s="321"/>
      <c r="I16" s="321"/>
      <c r="J16" s="321"/>
      <c r="K16" s="321"/>
      <c r="L16" s="204"/>
      <c r="M16" s="176" t="s">
        <v>8</v>
      </c>
    </row>
    <row r="17" spans="1:13" s="168" customFormat="1" ht="49.5" customHeight="1">
      <c r="A17" s="203"/>
      <c r="B17" s="203"/>
      <c r="C17" s="321" t="s">
        <v>120</v>
      </c>
      <c r="D17" s="321"/>
      <c r="E17" s="321"/>
      <c r="F17" s="321"/>
      <c r="G17" s="321"/>
      <c r="H17" s="321"/>
      <c r="I17" s="321"/>
      <c r="J17" s="321"/>
      <c r="K17" s="321"/>
      <c r="L17" s="204"/>
      <c r="M17" s="176" t="s">
        <v>8</v>
      </c>
    </row>
    <row r="18" spans="1:12" s="168" customFormat="1" ht="49.5" customHeight="1">
      <c r="A18" s="203"/>
      <c r="B18" s="203"/>
      <c r="C18" s="321" t="s">
        <v>121</v>
      </c>
      <c r="D18" s="321"/>
      <c r="E18" s="321"/>
      <c r="F18" s="321"/>
      <c r="G18" s="321"/>
      <c r="H18" s="321"/>
      <c r="I18" s="321"/>
      <c r="J18" s="321"/>
      <c r="K18" s="321"/>
      <c r="L18" s="205" t="e">
        <f>L17*100/L16</f>
        <v>#DIV/0!</v>
      </c>
    </row>
    <row r="19" spans="1:11" s="199" customFormat="1" ht="24" customHeight="1">
      <c r="A19" s="202"/>
      <c r="B19" s="202"/>
      <c r="C19" s="202"/>
      <c r="D19" s="202"/>
      <c r="E19" s="202"/>
      <c r="F19" s="202"/>
      <c r="G19" s="202"/>
      <c r="H19" s="202"/>
      <c r="I19" s="202"/>
      <c r="J19" s="202"/>
      <c r="K19" s="201"/>
    </row>
    <row r="20" spans="1:18" s="206" customFormat="1" ht="30" customHeight="1">
      <c r="A20" s="324" t="s">
        <v>122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R20" s="207"/>
    </row>
    <row r="21" spans="4:18" s="208" customFormat="1" ht="24" customHeight="1">
      <c r="D21" s="209"/>
      <c r="E21" s="209"/>
      <c r="F21" s="209"/>
      <c r="G21" s="209"/>
      <c r="H21" s="209"/>
      <c r="I21" s="209"/>
      <c r="J21" s="209"/>
      <c r="K21" s="209"/>
      <c r="L21" s="209"/>
      <c r="M21" s="210"/>
      <c r="N21" s="211"/>
      <c r="O21" s="176"/>
      <c r="R21" s="212"/>
    </row>
    <row r="22" spans="3:18" s="206" customFormat="1" ht="48" customHeight="1">
      <c r="C22" s="321" t="s">
        <v>123</v>
      </c>
      <c r="D22" s="321"/>
      <c r="E22" s="321"/>
      <c r="F22" s="321"/>
      <c r="G22" s="321"/>
      <c r="H22" s="321"/>
      <c r="I22" s="321"/>
      <c r="J22" s="321"/>
      <c r="K22" s="321"/>
      <c r="L22" s="213"/>
      <c r="M22" s="176" t="s">
        <v>8</v>
      </c>
      <c r="N22" s="211"/>
      <c r="O22" s="176"/>
      <c r="R22" s="207"/>
    </row>
    <row r="23" spans="1:13" s="168" customFormat="1" ht="48" customHeight="1">
      <c r="A23" s="203"/>
      <c r="B23" s="203"/>
      <c r="C23" s="321" t="s">
        <v>124</v>
      </c>
      <c r="D23" s="321"/>
      <c r="E23" s="321"/>
      <c r="F23" s="321"/>
      <c r="G23" s="321"/>
      <c r="H23" s="321"/>
      <c r="I23" s="321"/>
      <c r="J23" s="321"/>
      <c r="K23" s="321"/>
      <c r="L23" s="213"/>
      <c r="M23" s="176" t="s">
        <v>8</v>
      </c>
    </row>
    <row r="24" spans="3:18" s="206" customFormat="1" ht="48" customHeight="1">
      <c r="C24" s="321" t="s">
        <v>125</v>
      </c>
      <c r="D24" s="321"/>
      <c r="E24" s="321"/>
      <c r="F24" s="321"/>
      <c r="G24" s="321"/>
      <c r="H24" s="321"/>
      <c r="I24" s="321"/>
      <c r="J24" s="321"/>
      <c r="K24" s="321"/>
      <c r="L24" s="205" t="e">
        <f>L23*100/L22</f>
        <v>#DIV/0!</v>
      </c>
      <c r="M24" s="214"/>
      <c r="N24" s="211"/>
      <c r="O24" s="176"/>
      <c r="R24" s="207"/>
    </row>
    <row r="25" spans="4:18" s="208" customFormat="1" ht="24" customHeight="1">
      <c r="D25" s="209"/>
      <c r="E25" s="209"/>
      <c r="F25" s="209"/>
      <c r="G25" s="209"/>
      <c r="H25" s="209"/>
      <c r="I25" s="209"/>
      <c r="J25" s="209"/>
      <c r="K25" s="209"/>
      <c r="L25" s="209"/>
      <c r="M25" s="210"/>
      <c r="N25" s="211"/>
      <c r="O25" s="176"/>
      <c r="R25" s="212"/>
    </row>
    <row r="26" spans="1:18" s="206" customFormat="1" ht="27.75" customHeight="1">
      <c r="A26" s="322" t="s">
        <v>126</v>
      </c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R26" s="207"/>
    </row>
    <row r="27" spans="4:18" s="208" customFormat="1" ht="24" customHeight="1">
      <c r="D27" s="209"/>
      <c r="E27" s="209"/>
      <c r="F27" s="209"/>
      <c r="G27" s="209"/>
      <c r="H27" s="209"/>
      <c r="I27" s="209"/>
      <c r="J27" s="209"/>
      <c r="K27" s="209"/>
      <c r="L27" s="209"/>
      <c r="M27" s="210"/>
      <c r="N27" s="211"/>
      <c r="O27" s="176"/>
      <c r="R27" s="212"/>
    </row>
    <row r="28" spans="3:18" s="206" customFormat="1" ht="45" customHeight="1">
      <c r="C28" s="321" t="s">
        <v>127</v>
      </c>
      <c r="D28" s="321"/>
      <c r="E28" s="321"/>
      <c r="F28" s="321"/>
      <c r="G28" s="321"/>
      <c r="H28" s="321"/>
      <c r="I28" s="321"/>
      <c r="J28" s="321"/>
      <c r="K28" s="321"/>
      <c r="L28" s="215"/>
      <c r="M28" s="176" t="s">
        <v>8</v>
      </c>
      <c r="N28" s="211"/>
      <c r="O28" s="176"/>
      <c r="R28" s="207"/>
    </row>
    <row r="29" spans="1:13" s="168" customFormat="1" ht="45" customHeight="1">
      <c r="A29" s="203"/>
      <c r="B29" s="203"/>
      <c r="C29" s="321" t="s">
        <v>128</v>
      </c>
      <c r="D29" s="321"/>
      <c r="E29" s="321"/>
      <c r="F29" s="321"/>
      <c r="G29" s="321"/>
      <c r="H29" s="321"/>
      <c r="I29" s="321"/>
      <c r="J29" s="321"/>
      <c r="K29" s="321"/>
      <c r="L29" s="215"/>
      <c r="M29" s="176" t="s">
        <v>8</v>
      </c>
    </row>
    <row r="30" spans="3:18" s="206" customFormat="1" ht="45" customHeight="1">
      <c r="C30" s="321" t="s">
        <v>129</v>
      </c>
      <c r="D30" s="321"/>
      <c r="E30" s="321"/>
      <c r="F30" s="321"/>
      <c r="G30" s="321"/>
      <c r="H30" s="321"/>
      <c r="I30" s="321"/>
      <c r="J30" s="321"/>
      <c r="K30" s="321"/>
      <c r="L30" s="205" t="e">
        <f>L29*100/L28</f>
        <v>#DIV/0!</v>
      </c>
      <c r="M30" s="214"/>
      <c r="N30" s="211"/>
      <c r="O30" s="176"/>
      <c r="R30" s="207"/>
    </row>
    <row r="31" spans="4:15" s="208" customFormat="1" ht="24" customHeight="1">
      <c r="D31" s="209"/>
      <c r="E31" s="209"/>
      <c r="F31" s="209"/>
      <c r="G31" s="209"/>
      <c r="H31" s="209"/>
      <c r="I31" s="209"/>
      <c r="J31" s="209"/>
      <c r="K31" s="209"/>
      <c r="L31" s="209"/>
      <c r="M31" s="210"/>
      <c r="N31" s="211"/>
      <c r="O31" s="176"/>
    </row>
    <row r="32" spans="2:4" s="216" customFormat="1" ht="24" customHeight="1">
      <c r="B32" s="319" t="s">
        <v>30</v>
      </c>
      <c r="C32" s="319"/>
      <c r="D32" s="319"/>
    </row>
    <row r="33" spans="2:18" s="216" customFormat="1" ht="24" customHeight="1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</row>
    <row r="34" spans="2:18" s="216" customFormat="1" ht="24" customHeight="1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</row>
    <row r="35" spans="2:18" s="216" customFormat="1" ht="24" customHeight="1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</row>
    <row r="36" spans="2:17" s="216" customFormat="1" ht="24" customHeight="1">
      <c r="B36" s="319" t="s">
        <v>50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217"/>
    </row>
    <row r="37" spans="2:18" ht="24" customHeight="1"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</row>
    <row r="38" spans="2:18" ht="24" customHeight="1">
      <c r="B38" s="219" t="s">
        <v>14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</row>
    <row r="39" spans="2:18" ht="24" customHeight="1"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</row>
    <row r="40" spans="2:18" ht="24" customHeight="1"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</row>
    <row r="41" spans="2:18" ht="24" customHeight="1"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</row>
    <row r="42" spans="2:14" ht="25.5" customHeight="1">
      <c r="B42" s="319" t="s">
        <v>50</v>
      </c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26" sqref="B26:H32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32" t="s">
        <v>131</v>
      </c>
      <c r="B1" s="265">
        <v>2.2</v>
      </c>
      <c r="C1" s="234" t="s">
        <v>0</v>
      </c>
      <c r="D1" s="230" t="s">
        <v>109</v>
      </c>
      <c r="E1" s="230"/>
      <c r="F1" s="230"/>
      <c r="G1" s="230"/>
      <c r="J1" s="231"/>
    </row>
    <row r="2" spans="1:7" s="3" customFormat="1" ht="24" customHeight="1">
      <c r="A2" s="232" t="s">
        <v>1</v>
      </c>
      <c r="B2" s="233"/>
      <c r="C2" s="234" t="s">
        <v>0</v>
      </c>
      <c r="D2" s="235">
        <v>5</v>
      </c>
      <c r="E2" s="4"/>
      <c r="F2" s="236"/>
      <c r="G2" s="4"/>
    </row>
    <row r="3" spans="1:9" s="3" customFormat="1" ht="24" customHeight="1">
      <c r="A3" s="232" t="s">
        <v>2</v>
      </c>
      <c r="B3" s="233"/>
      <c r="C3" s="234" t="s">
        <v>0</v>
      </c>
      <c r="D3" s="237">
        <f>IF(E5=1,"N/A",SUM(G8:G12))</f>
        <v>0</v>
      </c>
      <c r="E3" s="4"/>
      <c r="F3" s="236"/>
      <c r="G3" s="4"/>
      <c r="I3" s="238"/>
    </row>
    <row r="4" spans="1:7" s="3" customFormat="1" ht="24" customHeight="1">
      <c r="A4" s="239" t="s">
        <v>3</v>
      </c>
      <c r="B4" s="233"/>
      <c r="C4" s="234" t="s">
        <v>0</v>
      </c>
      <c r="D4" s="240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39" t="s">
        <v>4</v>
      </c>
      <c r="B5" s="233"/>
      <c r="C5" s="234" t="s">
        <v>0</v>
      </c>
      <c r="D5" s="237">
        <f>IF(E5=1,1,D3)</f>
        <v>0</v>
      </c>
      <c r="E5" s="241"/>
      <c r="F5" s="242" t="s">
        <v>5</v>
      </c>
      <c r="G5" s="243"/>
      <c r="H5" s="243"/>
      <c r="I5" s="243"/>
      <c r="J5" s="243"/>
      <c r="K5" s="243"/>
    </row>
    <row r="6" spans="1:11" s="6" customFormat="1" ht="19.5" customHeight="1">
      <c r="A6" s="244"/>
      <c r="D6" s="245"/>
      <c r="E6" s="246"/>
      <c r="I6" s="247"/>
      <c r="J6" s="247"/>
      <c r="K6" s="247"/>
    </row>
    <row r="7" spans="4:11" s="248" customFormat="1" ht="25.5" customHeight="1">
      <c r="D7" s="340" t="s">
        <v>15</v>
      </c>
      <c r="E7" s="341"/>
      <c r="F7" s="249" t="s">
        <v>16</v>
      </c>
      <c r="G7" s="250" t="s">
        <v>2</v>
      </c>
      <c r="H7" s="251"/>
      <c r="J7" s="252"/>
      <c r="K7" s="252"/>
    </row>
    <row r="8" spans="4:11" s="3" customFormat="1" ht="71.25" customHeight="1">
      <c r="D8" s="342">
        <v>1</v>
      </c>
      <c r="E8" s="343"/>
      <c r="F8" s="253" t="s">
        <v>132</v>
      </c>
      <c r="G8" s="254"/>
      <c r="H8" s="7" t="s">
        <v>17</v>
      </c>
      <c r="J8" s="255"/>
      <c r="K8" s="255"/>
    </row>
    <row r="9" spans="4:11" s="3" customFormat="1" ht="190.5" customHeight="1">
      <c r="D9" s="344">
        <v>2</v>
      </c>
      <c r="E9" s="344"/>
      <c r="F9" s="253" t="s">
        <v>133</v>
      </c>
      <c r="G9" s="254"/>
      <c r="H9" s="7" t="s">
        <v>17</v>
      </c>
      <c r="J9" s="255"/>
      <c r="K9" s="255"/>
    </row>
    <row r="10" spans="4:11" s="3" customFormat="1" ht="48" customHeight="1">
      <c r="D10" s="344">
        <v>3</v>
      </c>
      <c r="E10" s="344"/>
      <c r="F10" s="253" t="s">
        <v>134</v>
      </c>
      <c r="G10" s="254"/>
      <c r="H10" s="7" t="s">
        <v>17</v>
      </c>
      <c r="J10" s="255"/>
      <c r="K10" s="255"/>
    </row>
    <row r="11" spans="4:11" s="3" customFormat="1" ht="70.5" customHeight="1">
      <c r="D11" s="344">
        <v>4</v>
      </c>
      <c r="E11" s="344"/>
      <c r="F11" s="256" t="s">
        <v>135</v>
      </c>
      <c r="G11" s="284"/>
      <c r="H11" s="7"/>
      <c r="J11" s="255"/>
      <c r="K11" s="255"/>
    </row>
    <row r="12" spans="4:11" s="3" customFormat="1" ht="70.5" customHeight="1">
      <c r="D12" s="344">
        <v>5</v>
      </c>
      <c r="E12" s="344"/>
      <c r="F12" s="253" t="s">
        <v>136</v>
      </c>
      <c r="G12" s="284"/>
      <c r="H12" s="7"/>
      <c r="J12" s="255"/>
      <c r="K12" s="255"/>
    </row>
    <row r="13" spans="4:11" s="3" customFormat="1" ht="24" customHeight="1">
      <c r="D13" s="257" t="s">
        <v>130</v>
      </c>
      <c r="E13" s="258"/>
      <c r="F13" s="259"/>
      <c r="G13" s="260"/>
      <c r="H13" s="7"/>
      <c r="J13" s="255"/>
      <c r="K13" s="255"/>
    </row>
    <row r="14" spans="2:11" s="3" customFormat="1" ht="24" customHeight="1">
      <c r="B14" s="261"/>
      <c r="D14" s="231"/>
      <c r="I14" s="262"/>
      <c r="J14" s="255"/>
      <c r="K14" s="255"/>
    </row>
    <row r="15" spans="2:5" s="4" customFormat="1" ht="20.25">
      <c r="B15" s="162" t="s">
        <v>30</v>
      </c>
      <c r="E15" s="3"/>
    </row>
    <row r="16" spans="2:8" ht="20.25">
      <c r="B16" s="339"/>
      <c r="C16" s="339"/>
      <c r="D16" s="339"/>
      <c r="E16" s="339"/>
      <c r="F16" s="339"/>
      <c r="G16" s="339"/>
      <c r="H16" s="339"/>
    </row>
    <row r="17" spans="2:8" ht="20.25">
      <c r="B17" s="339"/>
      <c r="C17" s="339"/>
      <c r="D17" s="339"/>
      <c r="E17" s="339"/>
      <c r="F17" s="339"/>
      <c r="G17" s="339"/>
      <c r="H17" s="339"/>
    </row>
    <row r="18" spans="2:8" ht="20.25">
      <c r="B18" s="339"/>
      <c r="C18" s="339"/>
      <c r="D18" s="339"/>
      <c r="E18" s="339"/>
      <c r="F18" s="339"/>
      <c r="G18" s="339"/>
      <c r="H18" s="339"/>
    </row>
    <row r="19" spans="2:8" ht="20.25">
      <c r="B19" s="339"/>
      <c r="C19" s="339"/>
      <c r="D19" s="339"/>
      <c r="E19" s="339"/>
      <c r="F19" s="339"/>
      <c r="G19" s="339"/>
      <c r="H19" s="339"/>
    </row>
    <row r="20" spans="2:8" ht="20.25">
      <c r="B20" s="339"/>
      <c r="C20" s="339"/>
      <c r="D20" s="339"/>
      <c r="E20" s="339"/>
      <c r="F20" s="339"/>
      <c r="G20" s="339"/>
      <c r="H20" s="339"/>
    </row>
    <row r="21" spans="2:8" ht="20.25">
      <c r="B21" s="339"/>
      <c r="C21" s="339"/>
      <c r="D21" s="339"/>
      <c r="E21" s="339"/>
      <c r="F21" s="339"/>
      <c r="G21" s="339"/>
      <c r="H21" s="339"/>
    </row>
    <row r="22" spans="2:8" ht="20.25">
      <c r="B22" s="339"/>
      <c r="C22" s="339"/>
      <c r="D22" s="339"/>
      <c r="E22" s="339"/>
      <c r="F22" s="339"/>
      <c r="G22" s="339"/>
      <c r="H22" s="339"/>
    </row>
    <row r="23" spans="2:11" s="4" customFormat="1" ht="20.25">
      <c r="B23" s="338" t="s">
        <v>50</v>
      </c>
      <c r="C23" s="338"/>
      <c r="D23" s="338"/>
      <c r="E23" s="338"/>
      <c r="F23" s="338"/>
      <c r="G23" s="338"/>
      <c r="H23" s="338"/>
      <c r="I23" s="51"/>
      <c r="J23" s="51"/>
      <c r="K23" s="51"/>
    </row>
    <row r="24" spans="4:11" s="6" customFormat="1" ht="20.25">
      <c r="D24" s="263"/>
      <c r="I24" s="264"/>
      <c r="J24" s="247"/>
      <c r="K24" s="247"/>
    </row>
    <row r="25" spans="2:9" s="4" customFormat="1" ht="20.25">
      <c r="B25" s="162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9"/>
      <c r="C26" s="337"/>
      <c r="D26" s="337"/>
      <c r="E26" s="337"/>
      <c r="F26" s="337"/>
      <c r="G26" s="337"/>
      <c r="H26" s="337"/>
    </row>
    <row r="27" spans="2:8" ht="20.25">
      <c r="B27" s="337"/>
      <c r="C27" s="337"/>
      <c r="D27" s="337"/>
      <c r="E27" s="337"/>
      <c r="F27" s="337"/>
      <c r="G27" s="337"/>
      <c r="H27" s="337"/>
    </row>
    <row r="28" spans="2:8" ht="20.25">
      <c r="B28" s="337"/>
      <c r="C28" s="337"/>
      <c r="D28" s="337"/>
      <c r="E28" s="337"/>
      <c r="F28" s="337"/>
      <c r="G28" s="337"/>
      <c r="H28" s="337"/>
    </row>
    <row r="29" spans="2:8" ht="20.25">
      <c r="B29" s="337"/>
      <c r="C29" s="337"/>
      <c r="D29" s="337"/>
      <c r="E29" s="337"/>
      <c r="F29" s="337"/>
      <c r="G29" s="337"/>
      <c r="H29" s="337"/>
    </row>
    <row r="30" spans="2:8" ht="20.25">
      <c r="B30" s="337"/>
      <c r="C30" s="337"/>
      <c r="D30" s="337"/>
      <c r="E30" s="337"/>
      <c r="F30" s="337"/>
      <c r="G30" s="337"/>
      <c r="H30" s="337"/>
    </row>
    <row r="31" spans="2:8" ht="20.25">
      <c r="B31" s="337"/>
      <c r="C31" s="337"/>
      <c r="D31" s="337"/>
      <c r="E31" s="337"/>
      <c r="F31" s="337"/>
      <c r="G31" s="337"/>
      <c r="H31" s="337"/>
    </row>
    <row r="32" spans="2:8" ht="20.25">
      <c r="B32" s="337"/>
      <c r="C32" s="337"/>
      <c r="D32" s="337"/>
      <c r="E32" s="337"/>
      <c r="F32" s="337"/>
      <c r="G32" s="337"/>
      <c r="H32" s="337"/>
    </row>
    <row r="33" spans="2:7" s="4" customFormat="1" ht="20.25">
      <c r="B33" s="338" t="s">
        <v>50</v>
      </c>
      <c r="C33" s="338"/>
      <c r="D33" s="338"/>
      <c r="E33" s="338"/>
      <c r="F33" s="338"/>
      <c r="G33" s="338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H10" sqref="H10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67" t="s">
        <v>31</v>
      </c>
      <c r="B1" s="268">
        <v>3.2</v>
      </c>
      <c r="C1" s="269" t="s">
        <v>0</v>
      </c>
      <c r="D1" s="351" t="s">
        <v>142</v>
      </c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270"/>
    </row>
    <row r="2" spans="1:4" s="3" customFormat="1" ht="27" customHeight="1">
      <c r="A2" s="353" t="s">
        <v>1</v>
      </c>
      <c r="B2" s="354"/>
      <c r="C2" s="47" t="s">
        <v>0</v>
      </c>
      <c r="D2" s="48">
        <v>5</v>
      </c>
    </row>
    <row r="3" spans="1:5" s="3" customFormat="1" ht="27" customHeight="1">
      <c r="A3" s="353" t="s">
        <v>2</v>
      </c>
      <c r="B3" s="354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53" t="s">
        <v>3</v>
      </c>
      <c r="B4" s="354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53" t="s">
        <v>4</v>
      </c>
      <c r="B5" s="354"/>
      <c r="C5" s="49" t="s">
        <v>0</v>
      </c>
      <c r="D5" s="53" t="e">
        <f>IF(E5=1,1,J9)</f>
        <v>#DIV/0!</v>
      </c>
      <c r="E5" s="119"/>
      <c r="F5" s="7" t="s">
        <v>5</v>
      </c>
    </row>
    <row r="6" spans="6:7" s="3" customFormat="1" ht="27" customHeight="1">
      <c r="F6" s="70"/>
      <c r="G6" s="71"/>
    </row>
    <row r="7" spans="1:8" s="271" customFormat="1" ht="27" customHeight="1">
      <c r="A7" s="261"/>
      <c r="C7" s="272"/>
      <c r="D7" s="355" t="s">
        <v>6</v>
      </c>
      <c r="E7" s="355"/>
      <c r="F7" s="355"/>
      <c r="G7" s="355"/>
      <c r="H7" s="355"/>
    </row>
    <row r="8" spans="1:10" s="271" customFormat="1" ht="27" customHeight="1">
      <c r="A8" s="261"/>
      <c r="C8" s="27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6" t="s">
        <v>2</v>
      </c>
      <c r="J8" s="266" t="s">
        <v>7</v>
      </c>
    </row>
    <row r="9" spans="2:10" s="271" customFormat="1" ht="27" customHeight="1">
      <c r="B9" s="273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46" t="s">
        <v>143</v>
      </c>
      <c r="E11" s="347"/>
      <c r="F11" s="347"/>
      <c r="G11" s="347"/>
      <c r="H11" s="347"/>
      <c r="I11" s="348"/>
      <c r="J11" s="120"/>
      <c r="K11" s="7" t="s">
        <v>8</v>
      </c>
      <c r="N11" s="56"/>
    </row>
    <row r="12" spans="4:11" s="55" customFormat="1" ht="54.75" customHeight="1">
      <c r="D12" s="349" t="s">
        <v>144</v>
      </c>
      <c r="E12" s="349"/>
      <c r="F12" s="349"/>
      <c r="G12" s="349"/>
      <c r="H12" s="349"/>
      <c r="I12" s="349"/>
      <c r="J12" s="12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50" t="s">
        <v>145</v>
      </c>
      <c r="E14" s="350"/>
      <c r="F14" s="350"/>
      <c r="G14" s="350"/>
      <c r="H14" s="350"/>
      <c r="I14" s="69" t="e">
        <f>J12*100/J11</f>
        <v>#DIV/0!</v>
      </c>
      <c r="J14" s="61"/>
      <c r="K14" s="7"/>
    </row>
    <row r="15" spans="4:10" s="271" customFormat="1" ht="27" customHeight="1">
      <c r="D15" s="274"/>
      <c r="E15" s="274"/>
      <c r="F15" s="274"/>
      <c r="G15" s="274"/>
      <c r="H15" s="274"/>
      <c r="I15" s="275"/>
      <c r="J15" s="276"/>
    </row>
    <row r="16" spans="2:4" s="4" customFormat="1" ht="24" customHeight="1">
      <c r="B16" s="338" t="s">
        <v>30</v>
      </c>
      <c r="C16" s="338"/>
      <c r="D16" s="338"/>
    </row>
    <row r="17" spans="2:14" s="8" customFormat="1" ht="24" customHeight="1"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</row>
    <row r="18" spans="2:14" s="8" customFormat="1" ht="24" customHeight="1"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</row>
    <row r="19" spans="2:14" s="8" customFormat="1" ht="24" customHeight="1"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</row>
    <row r="20" spans="2:14" s="8" customFormat="1" ht="24" customHeight="1"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</row>
    <row r="21" spans="2:14" s="8" customFormat="1" ht="24" customHeight="1"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</row>
    <row r="22" spans="2:14" s="8" customFormat="1" ht="24" customHeight="1"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</row>
    <row r="23" spans="2:14" s="8" customFormat="1" ht="24" customHeight="1"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</row>
    <row r="24" spans="2:13" s="4" customFormat="1" ht="24" customHeight="1">
      <c r="B24" s="338" t="s">
        <v>50</v>
      </c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8" t="s">
        <v>14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</row>
    <row r="27" spans="2:14" ht="24" customHeight="1"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</row>
    <row r="28" spans="2:14" ht="24" customHeight="1"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</row>
    <row r="29" spans="2:14" ht="24" customHeight="1"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</row>
    <row r="30" spans="2:14" ht="24" customHeight="1">
      <c r="B30" s="345"/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</row>
    <row r="31" spans="2:14" ht="24" customHeight="1"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</row>
    <row r="32" spans="2:14" ht="24" customHeight="1"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</row>
    <row r="33" spans="2:14" ht="24" customHeight="1"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</row>
    <row r="34" spans="2:13" s="51" customFormat="1" ht="24" customHeight="1">
      <c r="B34" s="338" t="s">
        <v>50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</row>
  </sheetData>
  <sheetProtection password="DF4A" sheet="1"/>
  <mergeCells count="15">
    <mergeCell ref="D1:N1"/>
    <mergeCell ref="A2:B2"/>
    <mergeCell ref="A3:B3"/>
    <mergeCell ref="A4:B4"/>
    <mergeCell ref="A5:B5"/>
    <mergeCell ref="D7:H7"/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E9" sqref="E9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4">
        <v>3.3</v>
      </c>
      <c r="C1" s="47" t="s">
        <v>0</v>
      </c>
      <c r="D1" s="427" t="s">
        <v>74</v>
      </c>
      <c r="E1" s="428"/>
      <c r="F1" s="428"/>
      <c r="G1" s="428"/>
      <c r="H1" s="428"/>
      <c r="I1" s="428"/>
      <c r="J1" s="428"/>
      <c r="K1" s="75"/>
    </row>
    <row r="2" spans="1:4" s="3" customFormat="1" ht="24.75" customHeight="1">
      <c r="A2" s="353" t="s">
        <v>1</v>
      </c>
      <c r="B2" s="354"/>
      <c r="C2" s="47" t="s">
        <v>0</v>
      </c>
      <c r="D2" s="48">
        <v>5</v>
      </c>
    </row>
    <row r="3" spans="1:5" s="3" customFormat="1" ht="24.75" customHeight="1">
      <c r="A3" s="353" t="s">
        <v>2</v>
      </c>
      <c r="B3" s="354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53" t="s">
        <v>3</v>
      </c>
      <c r="B4" s="354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53" t="s">
        <v>4</v>
      </c>
      <c r="B5" s="354"/>
      <c r="C5" s="49" t="s">
        <v>0</v>
      </c>
      <c r="D5" s="53" t="e">
        <f>IF(E5=1,1,J9)</f>
        <v>#DIV/0!</v>
      </c>
      <c r="E5" s="11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429" t="s">
        <v>6</v>
      </c>
      <c r="E7" s="429"/>
      <c r="F7" s="429"/>
      <c r="G7" s="429"/>
      <c r="H7" s="429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49" t="s">
        <v>148</v>
      </c>
      <c r="E11" s="425"/>
      <c r="F11" s="425"/>
      <c r="G11" s="425"/>
      <c r="H11" s="425"/>
      <c r="I11" s="425"/>
      <c r="J11" s="120"/>
      <c r="K11" s="7" t="s">
        <v>8</v>
      </c>
    </row>
    <row r="12" spans="4:11" s="54" customFormat="1" ht="54.75" customHeight="1">
      <c r="D12" s="349" t="s">
        <v>75</v>
      </c>
      <c r="E12" s="349"/>
      <c r="F12" s="349"/>
      <c r="G12" s="349"/>
      <c r="H12" s="349"/>
      <c r="I12" s="349"/>
      <c r="J12" s="12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50" t="s">
        <v>34</v>
      </c>
      <c r="E14" s="350"/>
      <c r="F14" s="350"/>
      <c r="G14" s="350"/>
      <c r="H14" s="350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5"/>
      <c r="J15" s="59"/>
      <c r="K15" s="60"/>
    </row>
    <row r="16" spans="1:256" s="4" customFormat="1" ht="24" customHeight="1">
      <c r="A16" s="220"/>
      <c r="B16" s="126" t="s">
        <v>76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  <c r="IV16" s="220"/>
    </row>
    <row r="17" spans="1:256" s="4" customFormat="1" ht="21.75" customHeight="1">
      <c r="A17" s="220"/>
      <c r="B17" s="426" t="s">
        <v>149</v>
      </c>
      <c r="C17" s="426"/>
      <c r="D17" s="426"/>
      <c r="E17" s="426"/>
      <c r="F17" s="426"/>
      <c r="G17" s="426"/>
      <c r="H17" s="426"/>
      <c r="I17" s="426"/>
      <c r="J17" s="426"/>
      <c r="K17" s="426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0"/>
      <c r="FH17" s="220"/>
      <c r="FI17" s="220"/>
      <c r="FJ17" s="220"/>
      <c r="FK17" s="220"/>
      <c r="FL17" s="220"/>
      <c r="FM17" s="220"/>
      <c r="FN17" s="220"/>
      <c r="FO17" s="220"/>
      <c r="FP17" s="220"/>
      <c r="FQ17" s="220"/>
      <c r="FR17" s="220"/>
      <c r="FS17" s="220"/>
      <c r="FT17" s="220"/>
      <c r="FU17" s="220"/>
      <c r="FV17" s="220"/>
      <c r="FW17" s="220"/>
      <c r="FX17" s="220"/>
      <c r="FY17" s="220"/>
      <c r="FZ17" s="220"/>
      <c r="GA17" s="220"/>
      <c r="GB17" s="220"/>
      <c r="GC17" s="220"/>
      <c r="GD17" s="220"/>
      <c r="GE17" s="220"/>
      <c r="GF17" s="220"/>
      <c r="GG17" s="220"/>
      <c r="GH17" s="220"/>
      <c r="GI17" s="220"/>
      <c r="GJ17" s="220"/>
      <c r="GK17" s="220"/>
      <c r="GL17" s="220"/>
      <c r="GM17" s="220"/>
      <c r="GN17" s="220"/>
      <c r="GO17" s="220"/>
      <c r="GP17" s="220"/>
      <c r="GQ17" s="220"/>
      <c r="GR17" s="220"/>
      <c r="GS17" s="220"/>
      <c r="GT17" s="220"/>
      <c r="GU17" s="220"/>
      <c r="GV17" s="220"/>
      <c r="GW17" s="220"/>
      <c r="GX17" s="220"/>
      <c r="GY17" s="220"/>
      <c r="GZ17" s="220"/>
      <c r="HA17" s="220"/>
      <c r="HB17" s="220"/>
      <c r="HC17" s="220"/>
      <c r="HD17" s="220"/>
      <c r="HE17" s="220"/>
      <c r="HF17" s="220"/>
      <c r="HG17" s="220"/>
      <c r="HH17" s="220"/>
      <c r="HI17" s="220"/>
      <c r="HJ17" s="220"/>
      <c r="HK17" s="220"/>
      <c r="HL17" s="220"/>
      <c r="HM17" s="220"/>
      <c r="HN17" s="220"/>
      <c r="HO17" s="220"/>
      <c r="HP17" s="220"/>
      <c r="HQ17" s="220"/>
      <c r="HR17" s="220"/>
      <c r="HS17" s="220"/>
      <c r="HT17" s="220"/>
      <c r="HU17" s="220"/>
      <c r="HV17" s="220"/>
      <c r="HW17" s="220"/>
      <c r="HX17" s="220"/>
      <c r="HY17" s="220"/>
      <c r="HZ17" s="220"/>
      <c r="IA17" s="220"/>
      <c r="IB17" s="220"/>
      <c r="IC17" s="220"/>
      <c r="ID17" s="220"/>
      <c r="IE17" s="220"/>
      <c r="IF17" s="220"/>
      <c r="IG17" s="220"/>
      <c r="IH17" s="220"/>
      <c r="II17" s="220"/>
      <c r="IJ17" s="220"/>
      <c r="IK17" s="220"/>
      <c r="IL17" s="220"/>
      <c r="IM17" s="220"/>
      <c r="IN17" s="220"/>
      <c r="IO17" s="220"/>
      <c r="IP17" s="220"/>
      <c r="IQ17" s="220"/>
      <c r="IR17" s="220"/>
      <c r="IS17" s="220"/>
      <c r="IT17" s="220"/>
      <c r="IU17" s="220"/>
      <c r="IV17" s="220"/>
    </row>
    <row r="18" spans="1:256" s="4" customFormat="1" ht="94.5" customHeight="1">
      <c r="A18" s="220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  <c r="FW18" s="220"/>
      <c r="FX18" s="220"/>
      <c r="FY18" s="220"/>
      <c r="FZ18" s="220"/>
      <c r="GA18" s="220"/>
      <c r="GB18" s="220"/>
      <c r="GC18" s="220"/>
      <c r="GD18" s="220"/>
      <c r="GE18" s="220"/>
      <c r="GF18" s="220"/>
      <c r="GG18" s="220"/>
      <c r="GH18" s="220"/>
      <c r="GI18" s="220"/>
      <c r="GJ18" s="220"/>
      <c r="GK18" s="220"/>
      <c r="GL18" s="220"/>
      <c r="GM18" s="220"/>
      <c r="GN18" s="220"/>
      <c r="GO18" s="220"/>
      <c r="GP18" s="220"/>
      <c r="GQ18" s="220"/>
      <c r="GR18" s="220"/>
      <c r="GS18" s="220"/>
      <c r="GT18" s="220"/>
      <c r="GU18" s="220"/>
      <c r="GV18" s="220"/>
      <c r="GW18" s="220"/>
      <c r="GX18" s="220"/>
      <c r="GY18" s="220"/>
      <c r="GZ18" s="220"/>
      <c r="HA18" s="220"/>
      <c r="HB18" s="220"/>
      <c r="HC18" s="220"/>
      <c r="HD18" s="220"/>
      <c r="HE18" s="220"/>
      <c r="HF18" s="220"/>
      <c r="HG18" s="220"/>
      <c r="HH18" s="220"/>
      <c r="HI18" s="220"/>
      <c r="HJ18" s="220"/>
      <c r="HK18" s="220"/>
      <c r="HL18" s="220"/>
      <c r="HM18" s="220"/>
      <c r="HN18" s="220"/>
      <c r="HO18" s="220"/>
      <c r="HP18" s="220"/>
      <c r="HQ18" s="220"/>
      <c r="HR18" s="220"/>
      <c r="HS18" s="220"/>
      <c r="HT18" s="220"/>
      <c r="HU18" s="220"/>
      <c r="HV18" s="220"/>
      <c r="HW18" s="220"/>
      <c r="HX18" s="220"/>
      <c r="HY18" s="220"/>
      <c r="HZ18" s="220"/>
      <c r="IA18" s="220"/>
      <c r="IB18" s="220"/>
      <c r="IC18" s="220"/>
      <c r="ID18" s="220"/>
      <c r="IE18" s="220"/>
      <c r="IF18" s="220"/>
      <c r="IG18" s="220"/>
      <c r="IH18" s="220"/>
      <c r="II18" s="220"/>
      <c r="IJ18" s="220"/>
      <c r="IK18" s="220"/>
      <c r="IL18" s="220"/>
      <c r="IM18" s="220"/>
      <c r="IN18" s="220"/>
      <c r="IO18" s="220"/>
      <c r="IP18" s="220"/>
      <c r="IQ18" s="220"/>
      <c r="IR18" s="220"/>
      <c r="IS18" s="220"/>
      <c r="IT18" s="220"/>
      <c r="IU18" s="220"/>
      <c r="IV18" s="220"/>
    </row>
    <row r="19" spans="1:256" s="4" customFormat="1" ht="20.25">
      <c r="A19" s="220"/>
      <c r="B19" s="418" t="s">
        <v>150</v>
      </c>
      <c r="C19" s="418"/>
      <c r="D19" s="418"/>
      <c r="E19" s="418"/>
      <c r="F19" s="418"/>
      <c r="G19" s="418"/>
      <c r="H19" s="418"/>
      <c r="I19" s="221"/>
      <c r="J19" s="221"/>
      <c r="K19" s="221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0"/>
      <c r="FF19" s="220"/>
      <c r="FG19" s="220"/>
      <c r="FH19" s="220"/>
      <c r="FI19" s="220"/>
      <c r="FJ19" s="220"/>
      <c r="FK19" s="220"/>
      <c r="FL19" s="220"/>
      <c r="FM19" s="220"/>
      <c r="FN19" s="220"/>
      <c r="FO19" s="220"/>
      <c r="FP19" s="220"/>
      <c r="FQ19" s="220"/>
      <c r="FR19" s="220"/>
      <c r="FS19" s="220"/>
      <c r="FT19" s="220"/>
      <c r="FU19" s="220"/>
      <c r="FV19" s="220"/>
      <c r="FW19" s="220"/>
      <c r="FX19" s="220"/>
      <c r="FY19" s="220"/>
      <c r="FZ19" s="220"/>
      <c r="GA19" s="220"/>
      <c r="GB19" s="220"/>
      <c r="GC19" s="220"/>
      <c r="GD19" s="220"/>
      <c r="GE19" s="220"/>
      <c r="GF19" s="220"/>
      <c r="GG19" s="220"/>
      <c r="GH19" s="220"/>
      <c r="GI19" s="220"/>
      <c r="GJ19" s="220"/>
      <c r="GK19" s="220"/>
      <c r="GL19" s="220"/>
      <c r="GM19" s="220"/>
      <c r="GN19" s="220"/>
      <c r="GO19" s="220"/>
      <c r="GP19" s="220"/>
      <c r="GQ19" s="220"/>
      <c r="GR19" s="220"/>
      <c r="GS19" s="220"/>
      <c r="GT19" s="220"/>
      <c r="GU19" s="220"/>
      <c r="GV19" s="220"/>
      <c r="GW19" s="220"/>
      <c r="GX19" s="220"/>
      <c r="GY19" s="220"/>
      <c r="GZ19" s="220"/>
      <c r="HA19" s="220"/>
      <c r="HB19" s="220"/>
      <c r="HC19" s="220"/>
      <c r="HD19" s="220"/>
      <c r="HE19" s="220"/>
      <c r="HF19" s="220"/>
      <c r="HG19" s="220"/>
      <c r="HH19" s="220"/>
      <c r="HI19" s="220"/>
      <c r="HJ19" s="220"/>
      <c r="HK19" s="220"/>
      <c r="HL19" s="220"/>
      <c r="HM19" s="220"/>
      <c r="HN19" s="220"/>
      <c r="HO19" s="220"/>
      <c r="HP19" s="220"/>
      <c r="HQ19" s="220"/>
      <c r="HR19" s="220"/>
      <c r="HS19" s="220"/>
      <c r="HT19" s="220"/>
      <c r="HU19" s="220"/>
      <c r="HV19" s="220"/>
      <c r="HW19" s="220"/>
      <c r="HX19" s="220"/>
      <c r="HY19" s="220"/>
      <c r="HZ19" s="220"/>
      <c r="IA19" s="220"/>
      <c r="IB19" s="220"/>
      <c r="IC19" s="220"/>
      <c r="ID19" s="220"/>
      <c r="IE19" s="220"/>
      <c r="IF19" s="220"/>
      <c r="IG19" s="220"/>
      <c r="IH19" s="220"/>
      <c r="II19" s="220"/>
      <c r="IJ19" s="220"/>
      <c r="IK19" s="220"/>
      <c r="IL19" s="220"/>
      <c r="IM19" s="220"/>
      <c r="IN19" s="220"/>
      <c r="IO19" s="220"/>
      <c r="IP19" s="220"/>
      <c r="IQ19" s="220"/>
      <c r="IR19" s="220"/>
      <c r="IS19" s="220"/>
      <c r="IT19" s="220"/>
      <c r="IU19" s="220"/>
      <c r="IV19" s="220"/>
    </row>
    <row r="20" spans="1:256" s="4" customFormat="1" ht="23.25" customHeight="1">
      <c r="A20" s="220"/>
      <c r="B20" s="418" t="s">
        <v>77</v>
      </c>
      <c r="C20" s="418"/>
      <c r="D20" s="418"/>
      <c r="E20" s="221"/>
      <c r="F20" s="221"/>
      <c r="G20" s="221"/>
      <c r="H20" s="221"/>
      <c r="I20" s="221"/>
      <c r="J20" s="221"/>
      <c r="K20" s="221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0"/>
      <c r="FF20" s="220"/>
      <c r="FG20" s="220"/>
      <c r="FH20" s="220"/>
      <c r="FI20" s="220"/>
      <c r="FJ20" s="220"/>
      <c r="FK20" s="220"/>
      <c r="FL20" s="220"/>
      <c r="FM20" s="220"/>
      <c r="FN20" s="220"/>
      <c r="FO20" s="220"/>
      <c r="FP20" s="220"/>
      <c r="FQ20" s="220"/>
      <c r="FR20" s="220"/>
      <c r="FS20" s="220"/>
      <c r="FT20" s="220"/>
      <c r="FU20" s="220"/>
      <c r="FV20" s="220"/>
      <c r="FW20" s="220"/>
      <c r="FX20" s="220"/>
      <c r="FY20" s="220"/>
      <c r="FZ20" s="220"/>
      <c r="GA20" s="220"/>
      <c r="GB20" s="220"/>
      <c r="GC20" s="220"/>
      <c r="GD20" s="220"/>
      <c r="GE20" s="220"/>
      <c r="GF20" s="220"/>
      <c r="GG20" s="220"/>
      <c r="GH20" s="220"/>
      <c r="GI20" s="220"/>
      <c r="GJ20" s="220"/>
      <c r="GK20" s="220"/>
      <c r="GL20" s="220"/>
      <c r="GM20" s="220"/>
      <c r="GN20" s="220"/>
      <c r="GO20" s="220"/>
      <c r="GP20" s="220"/>
      <c r="GQ20" s="220"/>
      <c r="GR20" s="220"/>
      <c r="GS20" s="220"/>
      <c r="GT20" s="220"/>
      <c r="GU20" s="220"/>
      <c r="GV20" s="220"/>
      <c r="GW20" s="220"/>
      <c r="GX20" s="220"/>
      <c r="GY20" s="220"/>
      <c r="GZ20" s="220"/>
      <c r="HA20" s="220"/>
      <c r="HB20" s="220"/>
      <c r="HC20" s="220"/>
      <c r="HD20" s="220"/>
      <c r="HE20" s="220"/>
      <c r="HF20" s="220"/>
      <c r="HG20" s="220"/>
      <c r="HH20" s="220"/>
      <c r="HI20" s="220"/>
      <c r="HJ20" s="220"/>
      <c r="HK20" s="220"/>
      <c r="HL20" s="220"/>
      <c r="HM20" s="220"/>
      <c r="HN20" s="220"/>
      <c r="HO20" s="220"/>
      <c r="HP20" s="220"/>
      <c r="HQ20" s="220"/>
      <c r="HR20" s="220"/>
      <c r="HS20" s="220"/>
      <c r="HT20" s="220"/>
      <c r="HU20" s="220"/>
      <c r="HV20" s="220"/>
      <c r="HW20" s="220"/>
      <c r="HX20" s="220"/>
      <c r="HY20" s="220"/>
      <c r="HZ20" s="220"/>
      <c r="IA20" s="220"/>
      <c r="IB20" s="220"/>
      <c r="IC20" s="220"/>
      <c r="ID20" s="220"/>
      <c r="IE20" s="220"/>
      <c r="IF20" s="220"/>
      <c r="IG20" s="220"/>
      <c r="IH20" s="220"/>
      <c r="II20" s="220"/>
      <c r="IJ20" s="220"/>
      <c r="IK20" s="220"/>
      <c r="IL20" s="220"/>
      <c r="IM20" s="220"/>
      <c r="IN20" s="220"/>
      <c r="IO20" s="220"/>
      <c r="IP20" s="220"/>
      <c r="IQ20" s="220"/>
      <c r="IR20" s="220"/>
      <c r="IS20" s="220"/>
      <c r="IT20" s="220"/>
      <c r="IU20" s="220"/>
      <c r="IV20" s="220"/>
    </row>
    <row r="21" spans="1:256" s="4" customFormat="1" ht="23.25" customHeight="1">
      <c r="A21" s="220"/>
      <c r="B21" s="418" t="s">
        <v>78</v>
      </c>
      <c r="C21" s="418"/>
      <c r="D21" s="418"/>
      <c r="E21" s="418"/>
      <c r="F21" s="418"/>
      <c r="G21" s="418"/>
      <c r="H21" s="418"/>
      <c r="I21" s="418"/>
      <c r="J21" s="221"/>
      <c r="K21" s="221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s="4" customFormat="1" ht="13.5" customHeight="1">
      <c r="A22" s="220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  <c r="FF22" s="220"/>
      <c r="FG22" s="220"/>
      <c r="FH22" s="220"/>
      <c r="FI22" s="220"/>
      <c r="FJ22" s="220"/>
      <c r="FK22" s="220"/>
      <c r="FL22" s="220"/>
      <c r="FM22" s="220"/>
      <c r="FN22" s="220"/>
      <c r="FO22" s="220"/>
      <c r="FP22" s="220"/>
      <c r="FQ22" s="220"/>
      <c r="FR22" s="220"/>
      <c r="FS22" s="220"/>
      <c r="FT22" s="220"/>
      <c r="FU22" s="220"/>
      <c r="FV22" s="220"/>
      <c r="FW22" s="220"/>
      <c r="FX22" s="220"/>
      <c r="FY22" s="220"/>
      <c r="FZ22" s="220"/>
      <c r="GA22" s="220"/>
      <c r="GB22" s="220"/>
      <c r="GC22" s="220"/>
      <c r="GD22" s="220"/>
      <c r="GE22" s="220"/>
      <c r="GF22" s="220"/>
      <c r="GG22" s="220"/>
      <c r="GH22" s="220"/>
      <c r="GI22" s="220"/>
      <c r="GJ22" s="220"/>
      <c r="GK22" s="220"/>
      <c r="GL22" s="220"/>
      <c r="GM22" s="220"/>
      <c r="GN22" s="220"/>
      <c r="GO22" s="220"/>
      <c r="GP22" s="220"/>
      <c r="GQ22" s="220"/>
      <c r="GR22" s="220"/>
      <c r="GS22" s="220"/>
      <c r="GT22" s="220"/>
      <c r="GU22" s="220"/>
      <c r="GV22" s="220"/>
      <c r="GW22" s="220"/>
      <c r="GX22" s="220"/>
      <c r="GY22" s="220"/>
      <c r="GZ22" s="220"/>
      <c r="HA22" s="220"/>
      <c r="HB22" s="220"/>
      <c r="HC22" s="220"/>
      <c r="HD22" s="220"/>
      <c r="HE22" s="220"/>
      <c r="HF22" s="220"/>
      <c r="HG22" s="220"/>
      <c r="HH22" s="220"/>
      <c r="HI22" s="220"/>
      <c r="HJ22" s="220"/>
      <c r="HK22" s="220"/>
      <c r="HL22" s="220"/>
      <c r="HM22" s="220"/>
      <c r="HN22" s="220"/>
      <c r="HO22" s="220"/>
      <c r="HP22" s="220"/>
      <c r="HQ22" s="220"/>
      <c r="HR22" s="220"/>
      <c r="HS22" s="220"/>
      <c r="HT22" s="220"/>
      <c r="HU22" s="220"/>
      <c r="HV22" s="220"/>
      <c r="HW22" s="220"/>
      <c r="HX22" s="220"/>
      <c r="HY22" s="220"/>
      <c r="HZ22" s="220"/>
      <c r="IA22" s="220"/>
      <c r="IB22" s="220"/>
      <c r="IC22" s="220"/>
      <c r="ID22" s="220"/>
      <c r="IE22" s="220"/>
      <c r="IF22" s="220"/>
      <c r="IG22" s="220"/>
      <c r="IH22" s="220"/>
      <c r="II22" s="220"/>
      <c r="IJ22" s="220"/>
      <c r="IK22" s="220"/>
      <c r="IL22" s="220"/>
      <c r="IM22" s="220"/>
      <c r="IN22" s="220"/>
      <c r="IO22" s="220"/>
      <c r="IP22" s="220"/>
      <c r="IQ22" s="220"/>
      <c r="IR22" s="220"/>
      <c r="IS22" s="220"/>
      <c r="IT22" s="220"/>
      <c r="IU22" s="220"/>
      <c r="IV22" s="220"/>
    </row>
    <row r="23" spans="1:256" s="4" customFormat="1" ht="20.25">
      <c r="A23" s="220"/>
      <c r="B23" s="419" t="s">
        <v>79</v>
      </c>
      <c r="C23" s="419"/>
      <c r="D23" s="419"/>
      <c r="E23" s="222" t="s">
        <v>80</v>
      </c>
      <c r="F23" s="222" t="s">
        <v>81</v>
      </c>
      <c r="G23" s="222" t="s">
        <v>25</v>
      </c>
      <c r="H23" s="222" t="s">
        <v>82</v>
      </c>
      <c r="I23" s="222" t="s">
        <v>25</v>
      </c>
      <c r="J23" s="221"/>
      <c r="K23" s="221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0"/>
      <c r="FK23" s="220"/>
      <c r="FL23" s="220"/>
      <c r="FM23" s="220"/>
      <c r="FN23" s="220"/>
      <c r="FO23" s="220"/>
      <c r="FP23" s="220"/>
      <c r="FQ23" s="220"/>
      <c r="FR23" s="220"/>
      <c r="FS23" s="220"/>
      <c r="FT23" s="220"/>
      <c r="FU23" s="220"/>
      <c r="FV23" s="220"/>
      <c r="FW23" s="220"/>
      <c r="FX23" s="220"/>
      <c r="FY23" s="220"/>
      <c r="FZ23" s="220"/>
      <c r="GA23" s="220"/>
      <c r="GB23" s="220"/>
      <c r="GC23" s="220"/>
      <c r="GD23" s="220"/>
      <c r="GE23" s="220"/>
      <c r="GF23" s="220"/>
      <c r="GG23" s="220"/>
      <c r="GH23" s="220"/>
      <c r="GI23" s="220"/>
      <c r="GJ23" s="220"/>
      <c r="GK23" s="220"/>
      <c r="GL23" s="220"/>
      <c r="GM23" s="220"/>
      <c r="GN23" s="220"/>
      <c r="GO23" s="220"/>
      <c r="GP23" s="220"/>
      <c r="GQ23" s="220"/>
      <c r="GR23" s="220"/>
      <c r="GS23" s="220"/>
      <c r="GT23" s="220"/>
      <c r="GU23" s="220"/>
      <c r="GV23" s="220"/>
      <c r="GW23" s="220"/>
      <c r="GX23" s="220"/>
      <c r="GY23" s="220"/>
      <c r="GZ23" s="220"/>
      <c r="HA23" s="220"/>
      <c r="HB23" s="220"/>
      <c r="HC23" s="220"/>
      <c r="HD23" s="220"/>
      <c r="HE23" s="220"/>
      <c r="HF23" s="220"/>
      <c r="HG23" s="220"/>
      <c r="HH23" s="220"/>
      <c r="HI23" s="220"/>
      <c r="HJ23" s="220"/>
      <c r="HK23" s="220"/>
      <c r="HL23" s="220"/>
      <c r="HM23" s="220"/>
      <c r="HN23" s="220"/>
      <c r="HO23" s="220"/>
      <c r="HP23" s="220"/>
      <c r="HQ23" s="220"/>
      <c r="HR23" s="220"/>
      <c r="HS23" s="220"/>
      <c r="HT23" s="220"/>
      <c r="HU23" s="220"/>
      <c r="HV23" s="220"/>
      <c r="HW23" s="220"/>
      <c r="HX23" s="220"/>
      <c r="HY23" s="220"/>
      <c r="HZ23" s="220"/>
      <c r="IA23" s="220"/>
      <c r="IB23" s="220"/>
      <c r="IC23" s="220"/>
      <c r="ID23" s="220"/>
      <c r="IE23" s="220"/>
      <c r="IF23" s="220"/>
      <c r="IG23" s="220"/>
      <c r="IH23" s="220"/>
      <c r="II23" s="220"/>
      <c r="IJ23" s="220"/>
      <c r="IK23" s="220"/>
      <c r="IL23" s="220"/>
      <c r="IM23" s="220"/>
      <c r="IN23" s="220"/>
      <c r="IO23" s="220"/>
      <c r="IP23" s="220"/>
      <c r="IQ23" s="220"/>
      <c r="IR23" s="220"/>
      <c r="IS23" s="220"/>
      <c r="IT23" s="220"/>
      <c r="IU23" s="220"/>
      <c r="IV23" s="220"/>
    </row>
    <row r="24" spans="1:256" s="4" customFormat="1" ht="20.25">
      <c r="A24" s="220"/>
      <c r="B24" s="420" t="s">
        <v>83</v>
      </c>
      <c r="C24" s="420"/>
      <c r="D24" s="420"/>
      <c r="E24" s="224">
        <v>350622</v>
      </c>
      <c r="F24" s="224">
        <v>3549</v>
      </c>
      <c r="G24" s="225">
        <f>F24*100/E24</f>
        <v>1.0122011739137875</v>
      </c>
      <c r="H24" s="224">
        <v>347073</v>
      </c>
      <c r="I24" s="225">
        <f>H24*100/E24</f>
        <v>98.98779882608622</v>
      </c>
      <c r="J24" s="221"/>
      <c r="K24" s="221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  <c r="FF24" s="220"/>
      <c r="FG24" s="220"/>
      <c r="FH24" s="220"/>
      <c r="FI24" s="220"/>
      <c r="FJ24" s="220"/>
      <c r="FK24" s="220"/>
      <c r="FL24" s="220"/>
      <c r="FM24" s="220"/>
      <c r="FN24" s="220"/>
      <c r="FO24" s="220"/>
      <c r="FP24" s="220"/>
      <c r="FQ24" s="220"/>
      <c r="FR24" s="220"/>
      <c r="FS24" s="220"/>
      <c r="FT24" s="220"/>
      <c r="FU24" s="220"/>
      <c r="FV24" s="220"/>
      <c r="FW24" s="220"/>
      <c r="FX24" s="220"/>
      <c r="FY24" s="220"/>
      <c r="FZ24" s="220"/>
      <c r="GA24" s="220"/>
      <c r="GB24" s="220"/>
      <c r="GC24" s="220"/>
      <c r="GD24" s="220"/>
      <c r="GE24" s="220"/>
      <c r="GF24" s="220"/>
      <c r="GG24" s="220"/>
      <c r="GH24" s="220"/>
      <c r="GI24" s="220"/>
      <c r="GJ24" s="220"/>
      <c r="GK24" s="220"/>
      <c r="GL24" s="220"/>
      <c r="GM24" s="220"/>
      <c r="GN24" s="220"/>
      <c r="GO24" s="220"/>
      <c r="GP24" s="220"/>
      <c r="GQ24" s="220"/>
      <c r="GR24" s="220"/>
      <c r="GS24" s="220"/>
      <c r="GT24" s="220"/>
      <c r="GU24" s="220"/>
      <c r="GV24" s="220"/>
      <c r="GW24" s="220"/>
      <c r="GX24" s="220"/>
      <c r="GY24" s="220"/>
      <c r="GZ24" s="220"/>
      <c r="HA24" s="220"/>
      <c r="HB24" s="220"/>
      <c r="HC24" s="220"/>
      <c r="HD24" s="220"/>
      <c r="HE24" s="220"/>
      <c r="HF24" s="220"/>
      <c r="HG24" s="220"/>
      <c r="HH24" s="220"/>
      <c r="HI24" s="220"/>
      <c r="HJ24" s="220"/>
      <c r="HK24" s="220"/>
      <c r="HL24" s="220"/>
      <c r="HM24" s="220"/>
      <c r="HN24" s="220"/>
      <c r="HO24" s="220"/>
      <c r="HP24" s="220"/>
      <c r="HQ24" s="220"/>
      <c r="HR24" s="220"/>
      <c r="HS24" s="220"/>
      <c r="HT24" s="220"/>
      <c r="HU24" s="220"/>
      <c r="HV24" s="220"/>
      <c r="HW24" s="220"/>
      <c r="HX24" s="220"/>
      <c r="HY24" s="220"/>
      <c r="HZ24" s="220"/>
      <c r="IA24" s="220"/>
      <c r="IB24" s="220"/>
      <c r="IC24" s="220"/>
      <c r="ID24" s="220"/>
      <c r="IE24" s="220"/>
      <c r="IF24" s="220"/>
      <c r="IG24" s="220"/>
      <c r="IH24" s="220"/>
      <c r="II24" s="220"/>
      <c r="IJ24" s="220"/>
      <c r="IK24" s="220"/>
      <c r="IL24" s="220"/>
      <c r="IM24" s="220"/>
      <c r="IN24" s="220"/>
      <c r="IO24" s="220"/>
      <c r="IP24" s="220"/>
      <c r="IQ24" s="220"/>
      <c r="IR24" s="220"/>
      <c r="IS24" s="220"/>
      <c r="IT24" s="220"/>
      <c r="IU24" s="220"/>
      <c r="IV24" s="220"/>
    </row>
    <row r="25" spans="1:256" s="4" customFormat="1" ht="20.25">
      <c r="A25" s="220"/>
      <c r="B25" s="420" t="s">
        <v>84</v>
      </c>
      <c r="C25" s="420"/>
      <c r="D25" s="420"/>
      <c r="E25" s="224">
        <v>3074</v>
      </c>
      <c r="F25" s="224">
        <v>183</v>
      </c>
      <c r="G25" s="225">
        <f>F25*100/E25</f>
        <v>5.953155497722837</v>
      </c>
      <c r="H25" s="224">
        <v>2891</v>
      </c>
      <c r="I25" s="225">
        <f>H25*100/E25</f>
        <v>94.04684450227717</v>
      </c>
      <c r="J25" s="221"/>
      <c r="K25" s="221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0"/>
      <c r="FK25" s="220"/>
      <c r="FL25" s="220"/>
      <c r="FM25" s="220"/>
      <c r="FN25" s="220"/>
      <c r="FO25" s="220"/>
      <c r="FP25" s="220"/>
      <c r="FQ25" s="220"/>
      <c r="FR25" s="220"/>
      <c r="FS25" s="220"/>
      <c r="FT25" s="220"/>
      <c r="FU25" s="220"/>
      <c r="FV25" s="220"/>
      <c r="FW25" s="220"/>
      <c r="FX25" s="220"/>
      <c r="FY25" s="220"/>
      <c r="FZ25" s="220"/>
      <c r="GA25" s="220"/>
      <c r="GB25" s="220"/>
      <c r="GC25" s="220"/>
      <c r="GD25" s="220"/>
      <c r="GE25" s="220"/>
      <c r="GF25" s="220"/>
      <c r="GG25" s="220"/>
      <c r="GH25" s="220"/>
      <c r="GI25" s="220"/>
      <c r="GJ25" s="220"/>
      <c r="GK25" s="220"/>
      <c r="GL25" s="220"/>
      <c r="GM25" s="220"/>
      <c r="GN25" s="220"/>
      <c r="GO25" s="220"/>
      <c r="GP25" s="220"/>
      <c r="GQ25" s="220"/>
      <c r="GR25" s="220"/>
      <c r="GS25" s="220"/>
      <c r="GT25" s="220"/>
      <c r="GU25" s="220"/>
      <c r="GV25" s="220"/>
      <c r="GW25" s="220"/>
      <c r="GX25" s="220"/>
      <c r="GY25" s="220"/>
      <c r="GZ25" s="220"/>
      <c r="HA25" s="220"/>
      <c r="HB25" s="220"/>
      <c r="HC25" s="220"/>
      <c r="HD25" s="220"/>
      <c r="HE25" s="220"/>
      <c r="HF25" s="220"/>
      <c r="HG25" s="220"/>
      <c r="HH25" s="220"/>
      <c r="HI25" s="220"/>
      <c r="HJ25" s="220"/>
      <c r="HK25" s="220"/>
      <c r="HL25" s="220"/>
      <c r="HM25" s="220"/>
      <c r="HN25" s="220"/>
      <c r="HO25" s="220"/>
      <c r="HP25" s="220"/>
      <c r="HQ25" s="220"/>
      <c r="HR25" s="220"/>
      <c r="HS25" s="220"/>
      <c r="HT25" s="220"/>
      <c r="HU25" s="220"/>
      <c r="HV25" s="220"/>
      <c r="HW25" s="220"/>
      <c r="HX25" s="220"/>
      <c r="HY25" s="220"/>
      <c r="HZ25" s="220"/>
      <c r="IA25" s="220"/>
      <c r="IB25" s="220"/>
      <c r="IC25" s="220"/>
      <c r="ID25" s="220"/>
      <c r="IE25" s="220"/>
      <c r="IF25" s="220"/>
      <c r="IG25" s="220"/>
      <c r="IH25" s="220"/>
      <c r="II25" s="220"/>
      <c r="IJ25" s="220"/>
      <c r="IK25" s="220"/>
      <c r="IL25" s="220"/>
      <c r="IM25" s="220"/>
      <c r="IN25" s="220"/>
      <c r="IO25" s="220"/>
      <c r="IP25" s="220"/>
      <c r="IQ25" s="220"/>
      <c r="IR25" s="220"/>
      <c r="IS25" s="220"/>
      <c r="IT25" s="220"/>
      <c r="IU25" s="220"/>
      <c r="IV25" s="220"/>
    </row>
    <row r="26" spans="1:256" s="4" customFormat="1" ht="20.25">
      <c r="A26" s="220"/>
      <c r="B26" s="420" t="s">
        <v>85</v>
      </c>
      <c r="C26" s="420"/>
      <c r="D26" s="420"/>
      <c r="E26" s="224">
        <v>148</v>
      </c>
      <c r="F26" s="224">
        <v>15</v>
      </c>
      <c r="G26" s="225">
        <f>F26*100/E26</f>
        <v>10.135135135135135</v>
      </c>
      <c r="H26" s="224">
        <v>133</v>
      </c>
      <c r="I26" s="225">
        <f>H26*100/E26</f>
        <v>89.86486486486487</v>
      </c>
      <c r="J26" s="221"/>
      <c r="K26" s="221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0"/>
      <c r="FH26" s="220"/>
      <c r="FI26" s="220"/>
      <c r="FJ26" s="220"/>
      <c r="FK26" s="220"/>
      <c r="FL26" s="220"/>
      <c r="FM26" s="220"/>
      <c r="FN26" s="220"/>
      <c r="FO26" s="220"/>
      <c r="FP26" s="220"/>
      <c r="FQ26" s="220"/>
      <c r="FR26" s="220"/>
      <c r="FS26" s="220"/>
      <c r="FT26" s="220"/>
      <c r="FU26" s="220"/>
      <c r="FV26" s="220"/>
      <c r="FW26" s="220"/>
      <c r="FX26" s="220"/>
      <c r="FY26" s="220"/>
      <c r="FZ26" s="220"/>
      <c r="GA26" s="220"/>
      <c r="GB26" s="220"/>
      <c r="GC26" s="220"/>
      <c r="GD26" s="220"/>
      <c r="GE26" s="220"/>
      <c r="GF26" s="220"/>
      <c r="GG26" s="220"/>
      <c r="GH26" s="220"/>
      <c r="GI26" s="220"/>
      <c r="GJ26" s="220"/>
      <c r="GK26" s="220"/>
      <c r="GL26" s="220"/>
      <c r="GM26" s="220"/>
      <c r="GN26" s="220"/>
      <c r="GO26" s="220"/>
      <c r="GP26" s="220"/>
      <c r="GQ26" s="220"/>
      <c r="GR26" s="220"/>
      <c r="GS26" s="220"/>
      <c r="GT26" s="220"/>
      <c r="GU26" s="220"/>
      <c r="GV26" s="220"/>
      <c r="GW26" s="220"/>
      <c r="GX26" s="220"/>
      <c r="GY26" s="220"/>
      <c r="GZ26" s="220"/>
      <c r="HA26" s="220"/>
      <c r="HB26" s="220"/>
      <c r="HC26" s="220"/>
      <c r="HD26" s="220"/>
      <c r="HE26" s="220"/>
      <c r="HF26" s="220"/>
      <c r="HG26" s="220"/>
      <c r="HH26" s="220"/>
      <c r="HI26" s="220"/>
      <c r="HJ26" s="220"/>
      <c r="HK26" s="220"/>
      <c r="HL26" s="220"/>
      <c r="HM26" s="220"/>
      <c r="HN26" s="220"/>
      <c r="HO26" s="220"/>
      <c r="HP26" s="220"/>
      <c r="HQ26" s="220"/>
      <c r="HR26" s="220"/>
      <c r="HS26" s="220"/>
      <c r="HT26" s="220"/>
      <c r="HU26" s="220"/>
      <c r="HV26" s="220"/>
      <c r="HW26" s="220"/>
      <c r="HX26" s="220"/>
      <c r="HY26" s="220"/>
      <c r="HZ26" s="220"/>
      <c r="IA26" s="220"/>
      <c r="IB26" s="220"/>
      <c r="IC26" s="220"/>
      <c r="ID26" s="220"/>
      <c r="IE26" s="220"/>
      <c r="IF26" s="220"/>
      <c r="IG26" s="220"/>
      <c r="IH26" s="220"/>
      <c r="II26" s="220"/>
      <c r="IJ26" s="220"/>
      <c r="IK26" s="220"/>
      <c r="IL26" s="220"/>
      <c r="IM26" s="220"/>
      <c r="IN26" s="220"/>
      <c r="IO26" s="220"/>
      <c r="IP26" s="220"/>
      <c r="IQ26" s="220"/>
      <c r="IR26" s="220"/>
      <c r="IS26" s="220"/>
      <c r="IT26" s="220"/>
      <c r="IU26" s="220"/>
      <c r="IV26" s="220"/>
    </row>
    <row r="27" spans="1:256" s="4" customFormat="1" ht="20.25">
      <c r="A27" s="220"/>
      <c r="B27" s="421" t="s">
        <v>86</v>
      </c>
      <c r="C27" s="421"/>
      <c r="D27" s="421"/>
      <c r="E27" s="226">
        <f>SUM(E24:E26)</f>
        <v>353844</v>
      </c>
      <c r="F27" s="226">
        <f>SUM(F24:F26)</f>
        <v>3747</v>
      </c>
      <c r="G27" s="227">
        <f>F27*100/E27</f>
        <v>1.0589412283379116</v>
      </c>
      <c r="H27" s="226">
        <f>SUM(H24:H26)</f>
        <v>350097</v>
      </c>
      <c r="I27" s="227">
        <f>H27*100/E27</f>
        <v>98.94105877166209</v>
      </c>
      <c r="J27" s="221"/>
      <c r="K27" s="221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6" s="4" customFormat="1" ht="20.25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0"/>
      <c r="FF28" s="220"/>
      <c r="FG28" s="220"/>
      <c r="FH28" s="220"/>
      <c r="FI28" s="220"/>
      <c r="FJ28" s="220"/>
      <c r="FK28" s="220"/>
      <c r="FL28" s="220"/>
      <c r="FM28" s="220"/>
      <c r="FN28" s="220"/>
      <c r="FO28" s="220"/>
      <c r="FP28" s="220"/>
      <c r="FQ28" s="220"/>
      <c r="FR28" s="220"/>
      <c r="FS28" s="220"/>
      <c r="FT28" s="220"/>
      <c r="FU28" s="220"/>
      <c r="FV28" s="220"/>
      <c r="FW28" s="220"/>
      <c r="FX28" s="220"/>
      <c r="FY28" s="220"/>
      <c r="FZ28" s="220"/>
      <c r="GA28" s="220"/>
      <c r="GB28" s="220"/>
      <c r="GC28" s="220"/>
      <c r="GD28" s="220"/>
      <c r="GE28" s="220"/>
      <c r="GF28" s="220"/>
      <c r="GG28" s="220"/>
      <c r="GH28" s="220"/>
      <c r="GI28" s="220"/>
      <c r="GJ28" s="220"/>
      <c r="GK28" s="220"/>
      <c r="GL28" s="220"/>
      <c r="GM28" s="220"/>
      <c r="GN28" s="220"/>
      <c r="GO28" s="220"/>
      <c r="GP28" s="220"/>
      <c r="GQ28" s="220"/>
      <c r="GR28" s="220"/>
      <c r="GS28" s="220"/>
      <c r="GT28" s="220"/>
      <c r="GU28" s="220"/>
      <c r="GV28" s="220"/>
      <c r="GW28" s="220"/>
      <c r="GX28" s="220"/>
      <c r="GY28" s="220"/>
      <c r="GZ28" s="220"/>
      <c r="HA28" s="220"/>
      <c r="HB28" s="220"/>
      <c r="HC28" s="220"/>
      <c r="HD28" s="220"/>
      <c r="HE28" s="220"/>
      <c r="HF28" s="220"/>
      <c r="HG28" s="220"/>
      <c r="HH28" s="220"/>
      <c r="HI28" s="220"/>
      <c r="HJ28" s="220"/>
      <c r="HK28" s="220"/>
      <c r="HL28" s="220"/>
      <c r="HM28" s="220"/>
      <c r="HN28" s="220"/>
      <c r="HO28" s="220"/>
      <c r="HP28" s="220"/>
      <c r="HQ28" s="220"/>
      <c r="HR28" s="220"/>
      <c r="HS28" s="220"/>
      <c r="HT28" s="220"/>
      <c r="HU28" s="220"/>
      <c r="HV28" s="220"/>
      <c r="HW28" s="220"/>
      <c r="HX28" s="220"/>
      <c r="HY28" s="220"/>
      <c r="HZ28" s="220"/>
      <c r="IA28" s="220"/>
      <c r="IB28" s="220"/>
      <c r="IC28" s="220"/>
      <c r="ID28" s="220"/>
      <c r="IE28" s="220"/>
      <c r="IF28" s="220"/>
      <c r="IG28" s="220"/>
      <c r="IH28" s="220"/>
      <c r="II28" s="220"/>
      <c r="IJ28" s="220"/>
      <c r="IK28" s="220"/>
      <c r="IL28" s="220"/>
      <c r="IM28" s="220"/>
      <c r="IN28" s="220"/>
      <c r="IO28" s="220"/>
      <c r="IP28" s="220"/>
      <c r="IQ28" s="220"/>
      <c r="IR28" s="220"/>
      <c r="IS28" s="220"/>
      <c r="IT28" s="220"/>
      <c r="IU28" s="220"/>
      <c r="IV28" s="220"/>
    </row>
    <row r="29" spans="1:256" s="4" customFormat="1" ht="24" customHeight="1">
      <c r="A29" s="220"/>
      <c r="B29" s="418" t="s">
        <v>87</v>
      </c>
      <c r="C29" s="418"/>
      <c r="D29" s="418"/>
      <c r="E29" s="221"/>
      <c r="F29" s="221"/>
      <c r="G29" s="221"/>
      <c r="H29" s="221"/>
      <c r="I29" s="221"/>
      <c r="J29" s="221"/>
      <c r="K29" s="221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  <c r="FC29" s="220"/>
      <c r="FD29" s="220"/>
      <c r="FE29" s="220"/>
      <c r="FF29" s="220"/>
      <c r="FG29" s="220"/>
      <c r="FH29" s="220"/>
      <c r="FI29" s="220"/>
      <c r="FJ29" s="220"/>
      <c r="FK29" s="220"/>
      <c r="FL29" s="220"/>
      <c r="FM29" s="220"/>
      <c r="FN29" s="220"/>
      <c r="FO29" s="220"/>
      <c r="FP29" s="220"/>
      <c r="FQ29" s="220"/>
      <c r="FR29" s="220"/>
      <c r="FS29" s="220"/>
      <c r="FT29" s="220"/>
      <c r="FU29" s="220"/>
      <c r="FV29" s="220"/>
      <c r="FW29" s="220"/>
      <c r="FX29" s="220"/>
      <c r="FY29" s="220"/>
      <c r="FZ29" s="220"/>
      <c r="GA29" s="220"/>
      <c r="GB29" s="220"/>
      <c r="GC29" s="220"/>
      <c r="GD29" s="220"/>
      <c r="GE29" s="220"/>
      <c r="GF29" s="220"/>
      <c r="GG29" s="220"/>
      <c r="GH29" s="220"/>
      <c r="GI29" s="220"/>
      <c r="GJ29" s="220"/>
      <c r="GK29" s="220"/>
      <c r="GL29" s="220"/>
      <c r="GM29" s="220"/>
      <c r="GN29" s="220"/>
      <c r="GO29" s="220"/>
      <c r="GP29" s="220"/>
      <c r="GQ29" s="220"/>
      <c r="GR29" s="220"/>
      <c r="GS29" s="220"/>
      <c r="GT29" s="220"/>
      <c r="GU29" s="220"/>
      <c r="GV29" s="220"/>
      <c r="GW29" s="220"/>
      <c r="GX29" s="220"/>
      <c r="GY29" s="220"/>
      <c r="GZ29" s="220"/>
      <c r="HA29" s="220"/>
      <c r="HB29" s="220"/>
      <c r="HC29" s="220"/>
      <c r="HD29" s="220"/>
      <c r="HE29" s="220"/>
      <c r="HF29" s="220"/>
      <c r="HG29" s="220"/>
      <c r="HH29" s="220"/>
      <c r="HI29" s="220"/>
      <c r="HJ29" s="220"/>
      <c r="HK29" s="220"/>
      <c r="HL29" s="220"/>
      <c r="HM29" s="220"/>
      <c r="HN29" s="220"/>
      <c r="HO29" s="220"/>
      <c r="HP29" s="220"/>
      <c r="HQ29" s="220"/>
      <c r="HR29" s="220"/>
      <c r="HS29" s="220"/>
      <c r="HT29" s="220"/>
      <c r="HU29" s="220"/>
      <c r="HV29" s="220"/>
      <c r="HW29" s="220"/>
      <c r="HX29" s="220"/>
      <c r="HY29" s="220"/>
      <c r="HZ29" s="220"/>
      <c r="IA29" s="220"/>
      <c r="IB29" s="220"/>
      <c r="IC29" s="220"/>
      <c r="ID29" s="220"/>
      <c r="IE29" s="220"/>
      <c r="IF29" s="220"/>
      <c r="IG29" s="220"/>
      <c r="IH29" s="220"/>
      <c r="II29" s="220"/>
      <c r="IJ29" s="220"/>
      <c r="IK29" s="220"/>
      <c r="IL29" s="220"/>
      <c r="IM29" s="220"/>
      <c r="IN29" s="220"/>
      <c r="IO29" s="220"/>
      <c r="IP29" s="220"/>
      <c r="IQ29" s="220"/>
      <c r="IR29" s="220"/>
      <c r="IS29" s="220"/>
      <c r="IT29" s="220"/>
      <c r="IU29" s="220"/>
      <c r="IV29" s="220"/>
    </row>
    <row r="30" spans="1:256" s="4" customFormat="1" ht="24" customHeight="1">
      <c r="A30" s="220"/>
      <c r="B30" s="422" t="s">
        <v>88</v>
      </c>
      <c r="C30" s="422"/>
      <c r="D30" s="422"/>
      <c r="E30" s="422"/>
      <c r="F30" s="422"/>
      <c r="G30" s="422"/>
      <c r="H30" s="422"/>
      <c r="I30" s="422"/>
      <c r="J30" s="422"/>
      <c r="K30" s="221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0"/>
      <c r="FR30" s="220"/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20"/>
      <c r="GH30" s="220"/>
      <c r="GI30" s="220"/>
      <c r="GJ30" s="220"/>
      <c r="GK30" s="220"/>
      <c r="GL30" s="220"/>
      <c r="GM30" s="220"/>
      <c r="GN30" s="220"/>
      <c r="GO30" s="220"/>
      <c r="GP30" s="220"/>
      <c r="GQ30" s="220"/>
      <c r="GR30" s="220"/>
      <c r="GS30" s="220"/>
      <c r="GT30" s="220"/>
      <c r="GU30" s="220"/>
      <c r="GV30" s="220"/>
      <c r="GW30" s="220"/>
      <c r="GX30" s="220"/>
      <c r="GY30" s="220"/>
      <c r="GZ30" s="220"/>
      <c r="HA30" s="220"/>
      <c r="HB30" s="220"/>
      <c r="HC30" s="220"/>
      <c r="HD30" s="220"/>
      <c r="HE30" s="220"/>
      <c r="HF30" s="220"/>
      <c r="HG30" s="220"/>
      <c r="HH30" s="220"/>
      <c r="HI30" s="220"/>
      <c r="HJ30" s="220"/>
      <c r="HK30" s="220"/>
      <c r="HL30" s="220"/>
      <c r="HM30" s="220"/>
      <c r="HN30" s="220"/>
      <c r="HO30" s="220"/>
      <c r="HP30" s="220"/>
      <c r="HQ30" s="220"/>
      <c r="HR30" s="220"/>
      <c r="HS30" s="220"/>
      <c r="HT30" s="220"/>
      <c r="HU30" s="220"/>
      <c r="HV30" s="220"/>
      <c r="HW30" s="220"/>
      <c r="HX30" s="220"/>
      <c r="HY30" s="220"/>
      <c r="HZ30" s="220"/>
      <c r="IA30" s="220"/>
      <c r="IB30" s="220"/>
      <c r="IC30" s="220"/>
      <c r="ID30" s="220"/>
      <c r="IE30" s="220"/>
      <c r="IF30" s="220"/>
      <c r="IG30" s="220"/>
      <c r="IH30" s="220"/>
      <c r="II30" s="220"/>
      <c r="IJ30" s="220"/>
      <c r="IK30" s="220"/>
      <c r="IL30" s="220"/>
      <c r="IM30" s="220"/>
      <c r="IN30" s="220"/>
      <c r="IO30" s="220"/>
      <c r="IP30" s="220"/>
      <c r="IQ30" s="220"/>
      <c r="IR30" s="220"/>
      <c r="IS30" s="220"/>
      <c r="IT30" s="220"/>
      <c r="IU30" s="220"/>
      <c r="IV30" s="220"/>
    </row>
    <row r="31" spans="1:256" s="4" customFormat="1" ht="11.25" customHeight="1">
      <c r="A31" s="220"/>
      <c r="B31" s="228"/>
      <c r="C31" s="228"/>
      <c r="D31" s="228"/>
      <c r="E31" s="228"/>
      <c r="F31" s="228"/>
      <c r="G31" s="228"/>
      <c r="H31" s="228"/>
      <c r="I31" s="228"/>
      <c r="J31" s="228"/>
      <c r="K31" s="221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  <c r="FC31" s="220"/>
      <c r="FD31" s="220"/>
      <c r="FE31" s="220"/>
      <c r="FF31" s="220"/>
      <c r="FG31" s="220"/>
      <c r="FH31" s="220"/>
      <c r="FI31" s="220"/>
      <c r="FJ31" s="220"/>
      <c r="FK31" s="220"/>
      <c r="FL31" s="220"/>
      <c r="FM31" s="220"/>
      <c r="FN31" s="220"/>
      <c r="FO31" s="220"/>
      <c r="FP31" s="220"/>
      <c r="FQ31" s="220"/>
      <c r="FR31" s="220"/>
      <c r="FS31" s="220"/>
      <c r="FT31" s="220"/>
      <c r="FU31" s="220"/>
      <c r="FV31" s="220"/>
      <c r="FW31" s="220"/>
      <c r="FX31" s="220"/>
      <c r="FY31" s="220"/>
      <c r="FZ31" s="220"/>
      <c r="GA31" s="220"/>
      <c r="GB31" s="220"/>
      <c r="GC31" s="220"/>
      <c r="GD31" s="220"/>
      <c r="GE31" s="220"/>
      <c r="GF31" s="220"/>
      <c r="GG31" s="220"/>
      <c r="GH31" s="220"/>
      <c r="GI31" s="220"/>
      <c r="GJ31" s="220"/>
      <c r="GK31" s="220"/>
      <c r="GL31" s="220"/>
      <c r="GM31" s="220"/>
      <c r="GN31" s="220"/>
      <c r="GO31" s="220"/>
      <c r="GP31" s="220"/>
      <c r="GQ31" s="220"/>
      <c r="GR31" s="220"/>
      <c r="GS31" s="220"/>
      <c r="GT31" s="220"/>
      <c r="GU31" s="220"/>
      <c r="GV31" s="220"/>
      <c r="GW31" s="220"/>
      <c r="GX31" s="220"/>
      <c r="GY31" s="220"/>
      <c r="GZ31" s="220"/>
      <c r="HA31" s="220"/>
      <c r="HB31" s="220"/>
      <c r="HC31" s="220"/>
      <c r="HD31" s="220"/>
      <c r="HE31" s="220"/>
      <c r="HF31" s="220"/>
      <c r="HG31" s="220"/>
      <c r="HH31" s="220"/>
      <c r="HI31" s="220"/>
      <c r="HJ31" s="220"/>
      <c r="HK31" s="220"/>
      <c r="HL31" s="220"/>
      <c r="HM31" s="220"/>
      <c r="HN31" s="220"/>
      <c r="HO31" s="220"/>
      <c r="HP31" s="220"/>
      <c r="HQ31" s="220"/>
      <c r="HR31" s="220"/>
      <c r="HS31" s="220"/>
      <c r="HT31" s="220"/>
      <c r="HU31" s="220"/>
      <c r="HV31" s="220"/>
      <c r="HW31" s="220"/>
      <c r="HX31" s="220"/>
      <c r="HY31" s="220"/>
      <c r="HZ31" s="220"/>
      <c r="IA31" s="220"/>
      <c r="IB31" s="220"/>
      <c r="IC31" s="220"/>
      <c r="ID31" s="220"/>
      <c r="IE31" s="220"/>
      <c r="IF31" s="220"/>
      <c r="IG31" s="220"/>
      <c r="IH31" s="220"/>
      <c r="II31" s="220"/>
      <c r="IJ31" s="220"/>
      <c r="IK31" s="220"/>
      <c r="IL31" s="220"/>
      <c r="IM31" s="220"/>
      <c r="IN31" s="220"/>
      <c r="IO31" s="220"/>
      <c r="IP31" s="220"/>
      <c r="IQ31" s="220"/>
      <c r="IR31" s="220"/>
      <c r="IS31" s="220"/>
      <c r="IT31" s="220"/>
      <c r="IU31" s="220"/>
      <c r="IV31" s="220"/>
    </row>
    <row r="32" spans="1:256" s="4" customFormat="1" ht="24.75" customHeight="1">
      <c r="A32" s="220"/>
      <c r="B32" s="419" t="s">
        <v>53</v>
      </c>
      <c r="C32" s="419"/>
      <c r="D32" s="419"/>
      <c r="E32" s="419" t="s">
        <v>89</v>
      </c>
      <c r="F32" s="419"/>
      <c r="G32" s="222" t="s">
        <v>25</v>
      </c>
      <c r="H32" s="419" t="s">
        <v>90</v>
      </c>
      <c r="I32" s="419"/>
      <c r="J32" s="222" t="s">
        <v>25</v>
      </c>
      <c r="K32" s="222" t="s">
        <v>91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20"/>
      <c r="EE32" s="220"/>
      <c r="EF32" s="220"/>
      <c r="EG32" s="220"/>
      <c r="EH32" s="220"/>
      <c r="EI32" s="220"/>
      <c r="EJ32" s="220"/>
      <c r="EK32" s="220"/>
      <c r="EL32" s="220"/>
      <c r="EM32" s="220"/>
      <c r="EN32" s="220"/>
      <c r="EO32" s="220"/>
      <c r="EP32" s="220"/>
      <c r="EQ32" s="220"/>
      <c r="ER32" s="220"/>
      <c r="ES32" s="220"/>
      <c r="ET32" s="220"/>
      <c r="EU32" s="220"/>
      <c r="EV32" s="220"/>
      <c r="EW32" s="220"/>
      <c r="EX32" s="220"/>
      <c r="EY32" s="220"/>
      <c r="EZ32" s="220"/>
      <c r="FA32" s="220"/>
      <c r="FB32" s="220"/>
      <c r="FC32" s="220"/>
      <c r="FD32" s="220"/>
      <c r="FE32" s="220"/>
      <c r="FF32" s="220"/>
      <c r="FG32" s="220"/>
      <c r="FH32" s="220"/>
      <c r="FI32" s="220"/>
      <c r="FJ32" s="220"/>
      <c r="FK32" s="220"/>
      <c r="FL32" s="220"/>
      <c r="FM32" s="220"/>
      <c r="FN32" s="220"/>
      <c r="FO32" s="220"/>
      <c r="FP32" s="220"/>
      <c r="FQ32" s="220"/>
      <c r="FR32" s="220"/>
      <c r="FS32" s="220"/>
      <c r="FT32" s="220"/>
      <c r="FU32" s="220"/>
      <c r="FV32" s="220"/>
      <c r="FW32" s="220"/>
      <c r="FX32" s="220"/>
      <c r="FY32" s="220"/>
      <c r="FZ32" s="220"/>
      <c r="GA32" s="220"/>
      <c r="GB32" s="220"/>
      <c r="GC32" s="220"/>
      <c r="GD32" s="220"/>
      <c r="GE32" s="220"/>
      <c r="GF32" s="220"/>
      <c r="GG32" s="220"/>
      <c r="GH32" s="220"/>
      <c r="GI32" s="220"/>
      <c r="GJ32" s="220"/>
      <c r="GK32" s="220"/>
      <c r="GL32" s="220"/>
      <c r="GM32" s="220"/>
      <c r="GN32" s="220"/>
      <c r="GO32" s="220"/>
      <c r="GP32" s="220"/>
      <c r="GQ32" s="220"/>
      <c r="GR32" s="220"/>
      <c r="GS32" s="220"/>
      <c r="GT32" s="220"/>
      <c r="GU32" s="220"/>
      <c r="GV32" s="220"/>
      <c r="GW32" s="220"/>
      <c r="GX32" s="220"/>
      <c r="GY32" s="220"/>
      <c r="GZ32" s="220"/>
      <c r="HA32" s="220"/>
      <c r="HB32" s="220"/>
      <c r="HC32" s="220"/>
      <c r="HD32" s="220"/>
      <c r="HE32" s="220"/>
      <c r="HF32" s="220"/>
      <c r="HG32" s="220"/>
      <c r="HH32" s="220"/>
      <c r="HI32" s="220"/>
      <c r="HJ32" s="220"/>
      <c r="HK32" s="220"/>
      <c r="HL32" s="220"/>
      <c r="HM32" s="220"/>
      <c r="HN32" s="220"/>
      <c r="HO32" s="220"/>
      <c r="HP32" s="220"/>
      <c r="HQ32" s="220"/>
      <c r="HR32" s="220"/>
      <c r="HS32" s="220"/>
      <c r="HT32" s="220"/>
      <c r="HU32" s="220"/>
      <c r="HV32" s="220"/>
      <c r="HW32" s="220"/>
      <c r="HX32" s="220"/>
      <c r="HY32" s="220"/>
      <c r="HZ32" s="220"/>
      <c r="IA32" s="220"/>
      <c r="IB32" s="220"/>
      <c r="IC32" s="220"/>
      <c r="ID32" s="220"/>
      <c r="IE32" s="220"/>
      <c r="IF32" s="220"/>
      <c r="IG32" s="220"/>
      <c r="IH32" s="220"/>
      <c r="II32" s="220"/>
      <c r="IJ32" s="220"/>
      <c r="IK32" s="220"/>
      <c r="IL32" s="220"/>
      <c r="IM32" s="220"/>
      <c r="IN32" s="220"/>
      <c r="IO32" s="220"/>
      <c r="IP32" s="220"/>
      <c r="IQ32" s="220"/>
      <c r="IR32" s="220"/>
      <c r="IS32" s="220"/>
      <c r="IT32" s="220"/>
      <c r="IU32" s="220"/>
      <c r="IV32" s="220"/>
    </row>
    <row r="33" spans="1:256" s="4" customFormat="1" ht="25.5" customHeight="1">
      <c r="A33" s="220"/>
      <c r="B33" s="423">
        <v>1662</v>
      </c>
      <c r="C33" s="423"/>
      <c r="D33" s="423"/>
      <c r="E33" s="424">
        <v>638</v>
      </c>
      <c r="F33" s="424"/>
      <c r="G33" s="225">
        <f>E33*100/B33</f>
        <v>38.38748495788207</v>
      </c>
      <c r="H33" s="424">
        <v>593</v>
      </c>
      <c r="I33" s="424"/>
      <c r="J33" s="225">
        <f>H33*100/B33</f>
        <v>35.67990373044525</v>
      </c>
      <c r="K33" s="229">
        <v>431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6" s="4" customFormat="1" ht="20.25">
      <c r="A34" s="220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256" s="4" customFormat="1" ht="21.75" customHeight="1">
      <c r="A35" s="220"/>
      <c r="B35" s="418" t="s">
        <v>92</v>
      </c>
      <c r="C35" s="418"/>
      <c r="D35" s="418"/>
      <c r="E35" s="418"/>
      <c r="F35" s="418"/>
      <c r="G35" s="418"/>
      <c r="H35" s="418"/>
      <c r="I35" s="418"/>
      <c r="J35" s="418"/>
      <c r="K35" s="418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20"/>
      <c r="EE35" s="220"/>
      <c r="EF35" s="220"/>
      <c r="EG35" s="220"/>
      <c r="EH35" s="220"/>
      <c r="EI35" s="220"/>
      <c r="EJ35" s="220"/>
      <c r="EK35" s="220"/>
      <c r="EL35" s="220"/>
      <c r="EM35" s="220"/>
      <c r="EN35" s="220"/>
      <c r="EO35" s="220"/>
      <c r="EP35" s="220"/>
      <c r="EQ35" s="220"/>
      <c r="ER35" s="220"/>
      <c r="ES35" s="220"/>
      <c r="ET35" s="220"/>
      <c r="EU35" s="220"/>
      <c r="EV35" s="220"/>
      <c r="EW35" s="220"/>
      <c r="EX35" s="220"/>
      <c r="EY35" s="220"/>
      <c r="EZ35" s="220"/>
      <c r="FA35" s="220"/>
      <c r="FB35" s="220"/>
      <c r="FC35" s="220"/>
      <c r="FD35" s="220"/>
      <c r="FE35" s="220"/>
      <c r="FF35" s="220"/>
      <c r="FG35" s="220"/>
      <c r="FH35" s="220"/>
      <c r="FI35" s="220"/>
      <c r="FJ35" s="220"/>
      <c r="FK35" s="220"/>
      <c r="FL35" s="220"/>
      <c r="FM35" s="220"/>
      <c r="FN35" s="220"/>
      <c r="FO35" s="220"/>
      <c r="FP35" s="220"/>
      <c r="FQ35" s="220"/>
      <c r="FR35" s="220"/>
      <c r="FS35" s="220"/>
      <c r="FT35" s="220"/>
      <c r="FU35" s="220"/>
      <c r="FV35" s="220"/>
      <c r="FW35" s="220"/>
      <c r="FX35" s="220"/>
      <c r="FY35" s="220"/>
      <c r="FZ35" s="220"/>
      <c r="GA35" s="220"/>
      <c r="GB35" s="220"/>
      <c r="GC35" s="220"/>
      <c r="GD35" s="220"/>
      <c r="GE35" s="220"/>
      <c r="GF35" s="220"/>
      <c r="GG35" s="220"/>
      <c r="GH35" s="220"/>
      <c r="GI35" s="220"/>
      <c r="GJ35" s="220"/>
      <c r="GK35" s="220"/>
      <c r="GL35" s="220"/>
      <c r="GM35" s="220"/>
      <c r="GN35" s="220"/>
      <c r="GO35" s="220"/>
      <c r="GP35" s="220"/>
      <c r="GQ35" s="220"/>
      <c r="GR35" s="220"/>
      <c r="GS35" s="220"/>
      <c r="GT35" s="220"/>
      <c r="GU35" s="220"/>
      <c r="GV35" s="220"/>
      <c r="GW35" s="220"/>
      <c r="GX35" s="220"/>
      <c r="GY35" s="220"/>
      <c r="GZ35" s="220"/>
      <c r="HA35" s="220"/>
      <c r="HB35" s="220"/>
      <c r="HC35" s="220"/>
      <c r="HD35" s="220"/>
      <c r="HE35" s="220"/>
      <c r="HF35" s="220"/>
      <c r="HG35" s="220"/>
      <c r="HH35" s="220"/>
      <c r="HI35" s="220"/>
      <c r="HJ35" s="220"/>
      <c r="HK35" s="220"/>
      <c r="HL35" s="220"/>
      <c r="HM35" s="220"/>
      <c r="HN35" s="220"/>
      <c r="HO35" s="220"/>
      <c r="HP35" s="220"/>
      <c r="HQ35" s="220"/>
      <c r="HR35" s="220"/>
      <c r="HS35" s="220"/>
      <c r="HT35" s="220"/>
      <c r="HU35" s="220"/>
      <c r="HV35" s="220"/>
      <c r="HW35" s="220"/>
      <c r="HX35" s="220"/>
      <c r="HY35" s="220"/>
      <c r="HZ35" s="220"/>
      <c r="IA35" s="220"/>
      <c r="IB35" s="220"/>
      <c r="IC35" s="220"/>
      <c r="ID35" s="220"/>
      <c r="IE35" s="220"/>
      <c r="IF35" s="220"/>
      <c r="IG35" s="220"/>
      <c r="IH35" s="220"/>
      <c r="II35" s="220"/>
      <c r="IJ35" s="220"/>
      <c r="IK35" s="220"/>
      <c r="IL35" s="220"/>
      <c r="IM35" s="220"/>
      <c r="IN35" s="220"/>
      <c r="IO35" s="220"/>
      <c r="IP35" s="220"/>
      <c r="IQ35" s="220"/>
      <c r="IR35" s="220"/>
      <c r="IS35" s="220"/>
      <c r="IT35" s="220"/>
      <c r="IU35" s="220"/>
      <c r="IV35" s="220"/>
    </row>
    <row r="36" spans="1:256" s="4" customFormat="1" ht="20.25">
      <c r="A36" s="220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s="4" customFormat="1" ht="20.25">
      <c r="A37" s="220"/>
      <c r="B37" s="419" t="s">
        <v>79</v>
      </c>
      <c r="C37" s="419"/>
      <c r="D37" s="419"/>
      <c r="E37" s="222" t="s">
        <v>80</v>
      </c>
      <c r="F37" s="222" t="s">
        <v>81</v>
      </c>
      <c r="G37" s="222" t="s">
        <v>25</v>
      </c>
      <c r="H37" s="222" t="s">
        <v>82</v>
      </c>
      <c r="I37" s="222" t="s">
        <v>25</v>
      </c>
      <c r="J37" s="221"/>
      <c r="K37" s="221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20"/>
      <c r="EE37" s="220"/>
      <c r="EF37" s="220"/>
      <c r="EG37" s="220"/>
      <c r="EH37" s="220"/>
      <c r="EI37" s="220"/>
      <c r="EJ37" s="220"/>
      <c r="EK37" s="220"/>
      <c r="EL37" s="220"/>
      <c r="EM37" s="220"/>
      <c r="EN37" s="220"/>
      <c r="EO37" s="220"/>
      <c r="EP37" s="220"/>
      <c r="EQ37" s="220"/>
      <c r="ER37" s="220"/>
      <c r="ES37" s="220"/>
      <c r="ET37" s="220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220"/>
      <c r="FJ37" s="220"/>
      <c r="FK37" s="220"/>
      <c r="FL37" s="220"/>
      <c r="FM37" s="220"/>
      <c r="FN37" s="220"/>
      <c r="FO37" s="220"/>
      <c r="FP37" s="220"/>
      <c r="FQ37" s="220"/>
      <c r="FR37" s="220"/>
      <c r="FS37" s="220"/>
      <c r="FT37" s="220"/>
      <c r="FU37" s="220"/>
      <c r="FV37" s="220"/>
      <c r="FW37" s="220"/>
      <c r="FX37" s="220"/>
      <c r="FY37" s="220"/>
      <c r="FZ37" s="220"/>
      <c r="GA37" s="220"/>
      <c r="GB37" s="220"/>
      <c r="GC37" s="220"/>
      <c r="GD37" s="220"/>
      <c r="GE37" s="220"/>
      <c r="GF37" s="220"/>
      <c r="GG37" s="220"/>
      <c r="GH37" s="220"/>
      <c r="GI37" s="220"/>
      <c r="GJ37" s="220"/>
      <c r="GK37" s="220"/>
      <c r="GL37" s="220"/>
      <c r="GM37" s="220"/>
      <c r="GN37" s="220"/>
      <c r="GO37" s="220"/>
      <c r="GP37" s="220"/>
      <c r="GQ37" s="220"/>
      <c r="GR37" s="220"/>
      <c r="GS37" s="220"/>
      <c r="GT37" s="220"/>
      <c r="GU37" s="220"/>
      <c r="GV37" s="220"/>
      <c r="GW37" s="220"/>
      <c r="GX37" s="220"/>
      <c r="GY37" s="220"/>
      <c r="GZ37" s="220"/>
      <c r="HA37" s="220"/>
      <c r="HB37" s="220"/>
      <c r="HC37" s="220"/>
      <c r="HD37" s="220"/>
      <c r="HE37" s="220"/>
      <c r="HF37" s="220"/>
      <c r="HG37" s="220"/>
      <c r="HH37" s="220"/>
      <c r="HI37" s="220"/>
      <c r="HJ37" s="220"/>
      <c r="HK37" s="220"/>
      <c r="HL37" s="220"/>
      <c r="HM37" s="220"/>
      <c r="HN37" s="220"/>
      <c r="HO37" s="220"/>
      <c r="HP37" s="220"/>
      <c r="HQ37" s="220"/>
      <c r="HR37" s="220"/>
      <c r="HS37" s="220"/>
      <c r="HT37" s="220"/>
      <c r="HU37" s="220"/>
      <c r="HV37" s="220"/>
      <c r="HW37" s="220"/>
      <c r="HX37" s="220"/>
      <c r="HY37" s="220"/>
      <c r="HZ37" s="220"/>
      <c r="IA37" s="220"/>
      <c r="IB37" s="220"/>
      <c r="IC37" s="220"/>
      <c r="ID37" s="220"/>
      <c r="IE37" s="220"/>
      <c r="IF37" s="220"/>
      <c r="IG37" s="220"/>
      <c r="IH37" s="220"/>
      <c r="II37" s="220"/>
      <c r="IJ37" s="220"/>
      <c r="IK37" s="220"/>
      <c r="IL37" s="220"/>
      <c r="IM37" s="220"/>
      <c r="IN37" s="220"/>
      <c r="IO37" s="220"/>
      <c r="IP37" s="220"/>
      <c r="IQ37" s="220"/>
      <c r="IR37" s="220"/>
      <c r="IS37" s="220"/>
      <c r="IT37" s="220"/>
      <c r="IU37" s="220"/>
      <c r="IV37" s="220"/>
    </row>
    <row r="38" spans="1:256" s="4" customFormat="1" ht="24" customHeight="1">
      <c r="A38" s="220"/>
      <c r="B38" s="420" t="s">
        <v>83</v>
      </c>
      <c r="C38" s="420"/>
      <c r="D38" s="420"/>
      <c r="E38" s="229"/>
      <c r="F38" s="229"/>
      <c r="G38" s="223" t="e">
        <f>F38*100/E38</f>
        <v>#DIV/0!</v>
      </c>
      <c r="H38" s="229"/>
      <c r="I38" s="223" t="e">
        <f>H38*100/E38</f>
        <v>#DIV/0!</v>
      </c>
      <c r="J38" s="221"/>
      <c r="K38" s="221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20"/>
      <c r="EE38" s="220"/>
      <c r="EF38" s="220"/>
      <c r="EG38" s="220"/>
      <c r="EH38" s="220"/>
      <c r="EI38" s="220"/>
      <c r="EJ38" s="220"/>
      <c r="EK38" s="220"/>
      <c r="EL38" s="220"/>
      <c r="EM38" s="220"/>
      <c r="EN38" s="220"/>
      <c r="EO38" s="220"/>
      <c r="EP38" s="220"/>
      <c r="EQ38" s="220"/>
      <c r="ER38" s="220"/>
      <c r="ES38" s="220"/>
      <c r="ET38" s="220"/>
      <c r="EU38" s="220"/>
      <c r="EV38" s="220"/>
      <c r="EW38" s="220"/>
      <c r="EX38" s="220"/>
      <c r="EY38" s="220"/>
      <c r="EZ38" s="220"/>
      <c r="FA38" s="220"/>
      <c r="FB38" s="220"/>
      <c r="FC38" s="220"/>
      <c r="FD38" s="220"/>
      <c r="FE38" s="220"/>
      <c r="FF38" s="220"/>
      <c r="FG38" s="220"/>
      <c r="FH38" s="220"/>
      <c r="FI38" s="220"/>
      <c r="FJ38" s="220"/>
      <c r="FK38" s="220"/>
      <c r="FL38" s="220"/>
      <c r="FM38" s="220"/>
      <c r="FN38" s="220"/>
      <c r="FO38" s="220"/>
      <c r="FP38" s="220"/>
      <c r="FQ38" s="220"/>
      <c r="FR38" s="220"/>
      <c r="FS38" s="220"/>
      <c r="FT38" s="220"/>
      <c r="FU38" s="220"/>
      <c r="FV38" s="220"/>
      <c r="FW38" s="220"/>
      <c r="FX38" s="220"/>
      <c r="FY38" s="220"/>
      <c r="FZ38" s="220"/>
      <c r="GA38" s="220"/>
      <c r="GB38" s="220"/>
      <c r="GC38" s="220"/>
      <c r="GD38" s="220"/>
      <c r="GE38" s="220"/>
      <c r="GF38" s="220"/>
      <c r="GG38" s="220"/>
      <c r="GH38" s="220"/>
      <c r="GI38" s="220"/>
      <c r="GJ38" s="220"/>
      <c r="GK38" s="220"/>
      <c r="GL38" s="220"/>
      <c r="GM38" s="220"/>
      <c r="GN38" s="220"/>
      <c r="GO38" s="220"/>
      <c r="GP38" s="220"/>
      <c r="GQ38" s="220"/>
      <c r="GR38" s="220"/>
      <c r="GS38" s="220"/>
      <c r="GT38" s="220"/>
      <c r="GU38" s="220"/>
      <c r="GV38" s="220"/>
      <c r="GW38" s="220"/>
      <c r="GX38" s="220"/>
      <c r="GY38" s="220"/>
      <c r="GZ38" s="220"/>
      <c r="HA38" s="220"/>
      <c r="HB38" s="220"/>
      <c r="HC38" s="220"/>
      <c r="HD38" s="220"/>
      <c r="HE38" s="220"/>
      <c r="HF38" s="220"/>
      <c r="HG38" s="220"/>
      <c r="HH38" s="220"/>
      <c r="HI38" s="220"/>
      <c r="HJ38" s="220"/>
      <c r="HK38" s="220"/>
      <c r="HL38" s="220"/>
      <c r="HM38" s="220"/>
      <c r="HN38" s="220"/>
      <c r="HO38" s="220"/>
      <c r="HP38" s="220"/>
      <c r="HQ38" s="220"/>
      <c r="HR38" s="220"/>
      <c r="HS38" s="220"/>
      <c r="HT38" s="220"/>
      <c r="HU38" s="220"/>
      <c r="HV38" s="220"/>
      <c r="HW38" s="220"/>
      <c r="HX38" s="220"/>
      <c r="HY38" s="220"/>
      <c r="HZ38" s="220"/>
      <c r="IA38" s="220"/>
      <c r="IB38" s="220"/>
      <c r="IC38" s="220"/>
      <c r="ID38" s="220"/>
      <c r="IE38" s="220"/>
      <c r="IF38" s="220"/>
      <c r="IG38" s="220"/>
      <c r="IH38" s="220"/>
      <c r="II38" s="220"/>
      <c r="IJ38" s="220"/>
      <c r="IK38" s="220"/>
      <c r="IL38" s="220"/>
      <c r="IM38" s="220"/>
      <c r="IN38" s="220"/>
      <c r="IO38" s="220"/>
      <c r="IP38" s="220"/>
      <c r="IQ38" s="220"/>
      <c r="IR38" s="220"/>
      <c r="IS38" s="220"/>
      <c r="IT38" s="220"/>
      <c r="IU38" s="220"/>
      <c r="IV38" s="220"/>
    </row>
    <row r="39" spans="1:256" s="4" customFormat="1" ht="24" customHeight="1">
      <c r="A39" s="220"/>
      <c r="B39" s="420" t="s">
        <v>84</v>
      </c>
      <c r="C39" s="420"/>
      <c r="D39" s="420"/>
      <c r="E39" s="229"/>
      <c r="F39" s="229"/>
      <c r="G39" s="223" t="e">
        <f>F39*100/E39</f>
        <v>#DIV/0!</v>
      </c>
      <c r="H39" s="229"/>
      <c r="I39" s="223" t="e">
        <f>H39*100/E39</f>
        <v>#DIV/0!</v>
      </c>
      <c r="J39" s="221"/>
      <c r="K39" s="221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20"/>
      <c r="FL39" s="220"/>
      <c r="FM39" s="220"/>
      <c r="FN39" s="220"/>
      <c r="FO39" s="220"/>
      <c r="FP39" s="220"/>
      <c r="FQ39" s="220"/>
      <c r="FR39" s="220"/>
      <c r="FS39" s="220"/>
      <c r="FT39" s="220"/>
      <c r="FU39" s="220"/>
      <c r="FV39" s="220"/>
      <c r="FW39" s="220"/>
      <c r="FX39" s="220"/>
      <c r="FY39" s="220"/>
      <c r="FZ39" s="220"/>
      <c r="GA39" s="220"/>
      <c r="GB39" s="220"/>
      <c r="GC39" s="220"/>
      <c r="GD39" s="220"/>
      <c r="GE39" s="220"/>
      <c r="GF39" s="220"/>
      <c r="GG39" s="220"/>
      <c r="GH39" s="220"/>
      <c r="GI39" s="220"/>
      <c r="GJ39" s="220"/>
      <c r="GK39" s="220"/>
      <c r="GL39" s="220"/>
      <c r="GM39" s="220"/>
      <c r="GN39" s="220"/>
      <c r="GO39" s="220"/>
      <c r="GP39" s="220"/>
      <c r="GQ39" s="220"/>
      <c r="GR39" s="220"/>
      <c r="GS39" s="220"/>
      <c r="GT39" s="220"/>
      <c r="GU39" s="220"/>
      <c r="GV39" s="220"/>
      <c r="GW39" s="220"/>
      <c r="GX39" s="220"/>
      <c r="GY39" s="220"/>
      <c r="GZ39" s="220"/>
      <c r="HA39" s="220"/>
      <c r="HB39" s="220"/>
      <c r="HC39" s="220"/>
      <c r="HD39" s="220"/>
      <c r="HE39" s="220"/>
      <c r="HF39" s="220"/>
      <c r="HG39" s="220"/>
      <c r="HH39" s="220"/>
      <c r="HI39" s="220"/>
      <c r="HJ39" s="220"/>
      <c r="HK39" s="220"/>
      <c r="HL39" s="220"/>
      <c r="HM39" s="220"/>
      <c r="HN39" s="220"/>
      <c r="HO39" s="220"/>
      <c r="HP39" s="220"/>
      <c r="HQ39" s="220"/>
      <c r="HR39" s="220"/>
      <c r="HS39" s="220"/>
      <c r="HT39" s="220"/>
      <c r="HU39" s="220"/>
      <c r="HV39" s="220"/>
      <c r="HW39" s="220"/>
      <c r="HX39" s="220"/>
      <c r="HY39" s="220"/>
      <c r="HZ39" s="220"/>
      <c r="IA39" s="220"/>
      <c r="IB39" s="220"/>
      <c r="IC39" s="220"/>
      <c r="ID39" s="220"/>
      <c r="IE39" s="220"/>
      <c r="IF39" s="220"/>
      <c r="IG39" s="220"/>
      <c r="IH39" s="220"/>
      <c r="II39" s="220"/>
      <c r="IJ39" s="220"/>
      <c r="IK39" s="220"/>
      <c r="IL39" s="220"/>
      <c r="IM39" s="220"/>
      <c r="IN39" s="220"/>
      <c r="IO39" s="220"/>
      <c r="IP39" s="220"/>
      <c r="IQ39" s="220"/>
      <c r="IR39" s="220"/>
      <c r="IS39" s="220"/>
      <c r="IT39" s="220"/>
      <c r="IU39" s="220"/>
      <c r="IV39" s="220"/>
    </row>
    <row r="40" spans="1:256" s="4" customFormat="1" ht="24" customHeight="1">
      <c r="A40" s="220"/>
      <c r="B40" s="420" t="s">
        <v>85</v>
      </c>
      <c r="C40" s="420"/>
      <c r="D40" s="420"/>
      <c r="E40" s="229"/>
      <c r="F40" s="229"/>
      <c r="G40" s="223" t="e">
        <f>F40*100/E40</f>
        <v>#DIV/0!</v>
      </c>
      <c r="H40" s="229"/>
      <c r="I40" s="223" t="e">
        <f>H40*100/E40</f>
        <v>#DIV/0!</v>
      </c>
      <c r="J40" s="221"/>
      <c r="K40" s="221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s="4" customFormat="1" ht="20.25">
      <c r="A41" s="220"/>
      <c r="B41" s="421" t="s">
        <v>86</v>
      </c>
      <c r="C41" s="421"/>
      <c r="D41" s="421"/>
      <c r="E41" s="222">
        <f>SUM(E38:E40)</f>
        <v>0</v>
      </c>
      <c r="F41" s="222">
        <f>SUM(F38:F40)</f>
        <v>0</v>
      </c>
      <c r="G41" s="222" t="e">
        <f>F41*100/E41</f>
        <v>#DIV/0!</v>
      </c>
      <c r="H41" s="222">
        <f>SUM(H38:H40)</f>
        <v>0</v>
      </c>
      <c r="I41" s="222" t="e">
        <f>H41*100/E41</f>
        <v>#DIV/0!</v>
      </c>
      <c r="J41" s="221"/>
      <c r="K41" s="221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20"/>
      <c r="BK41" s="220"/>
      <c r="BL41" s="220"/>
      <c r="BM41" s="220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20"/>
      <c r="EE41" s="220"/>
      <c r="EF41" s="220"/>
      <c r="EG41" s="220"/>
      <c r="EH41" s="220"/>
      <c r="EI41" s="220"/>
      <c r="EJ41" s="220"/>
      <c r="EK41" s="220"/>
      <c r="EL41" s="220"/>
      <c r="EM41" s="220"/>
      <c r="EN41" s="220"/>
      <c r="EO41" s="220"/>
      <c r="EP41" s="220"/>
      <c r="EQ41" s="220"/>
      <c r="ER41" s="220"/>
      <c r="ES41" s="220"/>
      <c r="ET41" s="220"/>
      <c r="EU41" s="220"/>
      <c r="EV41" s="220"/>
      <c r="EW41" s="220"/>
      <c r="EX41" s="220"/>
      <c r="EY41" s="220"/>
      <c r="EZ41" s="220"/>
      <c r="FA41" s="220"/>
      <c r="FB41" s="220"/>
      <c r="FC41" s="220"/>
      <c r="FD41" s="220"/>
      <c r="FE41" s="220"/>
      <c r="FF41" s="220"/>
      <c r="FG41" s="220"/>
      <c r="FH41" s="220"/>
      <c r="FI41" s="220"/>
      <c r="FJ41" s="220"/>
      <c r="FK41" s="220"/>
      <c r="FL41" s="220"/>
      <c r="FM41" s="220"/>
      <c r="FN41" s="220"/>
      <c r="FO41" s="220"/>
      <c r="FP41" s="220"/>
      <c r="FQ41" s="220"/>
      <c r="FR41" s="220"/>
      <c r="FS41" s="220"/>
      <c r="FT41" s="220"/>
      <c r="FU41" s="220"/>
      <c r="FV41" s="220"/>
      <c r="FW41" s="220"/>
      <c r="FX41" s="220"/>
      <c r="FY41" s="220"/>
      <c r="FZ41" s="220"/>
      <c r="GA41" s="220"/>
      <c r="GB41" s="220"/>
      <c r="GC41" s="220"/>
      <c r="GD41" s="220"/>
      <c r="GE41" s="220"/>
      <c r="GF41" s="220"/>
      <c r="GG41" s="220"/>
      <c r="GH41" s="220"/>
      <c r="GI41" s="220"/>
      <c r="GJ41" s="220"/>
      <c r="GK41" s="220"/>
      <c r="GL41" s="220"/>
      <c r="GM41" s="220"/>
      <c r="GN41" s="220"/>
      <c r="GO41" s="220"/>
      <c r="GP41" s="220"/>
      <c r="GQ41" s="220"/>
      <c r="GR41" s="220"/>
      <c r="GS41" s="220"/>
      <c r="GT41" s="220"/>
      <c r="GU41" s="220"/>
      <c r="GV41" s="220"/>
      <c r="GW41" s="220"/>
      <c r="GX41" s="220"/>
      <c r="GY41" s="220"/>
      <c r="GZ41" s="220"/>
      <c r="HA41" s="220"/>
      <c r="HB41" s="220"/>
      <c r="HC41" s="220"/>
      <c r="HD41" s="220"/>
      <c r="HE41" s="220"/>
      <c r="HF41" s="220"/>
      <c r="HG41" s="220"/>
      <c r="HH41" s="220"/>
      <c r="HI41" s="220"/>
      <c r="HJ41" s="220"/>
      <c r="HK41" s="220"/>
      <c r="HL41" s="220"/>
      <c r="HM41" s="220"/>
      <c r="HN41" s="220"/>
      <c r="HO41" s="220"/>
      <c r="HP41" s="220"/>
      <c r="HQ41" s="220"/>
      <c r="HR41" s="220"/>
      <c r="HS41" s="220"/>
      <c r="HT41" s="220"/>
      <c r="HU41" s="220"/>
      <c r="HV41" s="220"/>
      <c r="HW41" s="220"/>
      <c r="HX41" s="220"/>
      <c r="HY41" s="220"/>
      <c r="HZ41" s="220"/>
      <c r="IA41" s="220"/>
      <c r="IB41" s="220"/>
      <c r="IC41" s="220"/>
      <c r="ID41" s="220"/>
      <c r="IE41" s="220"/>
      <c r="IF41" s="220"/>
      <c r="IG41" s="220"/>
      <c r="IH41" s="220"/>
      <c r="II41" s="220"/>
      <c r="IJ41" s="220"/>
      <c r="IK41" s="220"/>
      <c r="IL41" s="220"/>
      <c r="IM41" s="220"/>
      <c r="IN41" s="220"/>
      <c r="IO41" s="220"/>
      <c r="IP41" s="220"/>
      <c r="IQ41" s="220"/>
      <c r="IR41" s="220"/>
      <c r="IS41" s="220"/>
      <c r="IT41" s="220"/>
      <c r="IU41" s="220"/>
      <c r="IV41" s="220"/>
    </row>
    <row r="42" spans="1:256" s="4" customFormat="1" ht="20.25">
      <c r="A42" s="2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220"/>
      <c r="CM42" s="220"/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0"/>
      <c r="CY42" s="220"/>
      <c r="CZ42" s="220"/>
      <c r="DA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  <c r="EE42" s="220"/>
      <c r="EF42" s="220"/>
      <c r="EG42" s="220"/>
      <c r="EH42" s="220"/>
      <c r="EI42" s="220"/>
      <c r="EJ42" s="220"/>
      <c r="EK42" s="220"/>
      <c r="EL42" s="220"/>
      <c r="EM42" s="220"/>
      <c r="EN42" s="220"/>
      <c r="EO42" s="220"/>
      <c r="EP42" s="220"/>
      <c r="EQ42" s="220"/>
      <c r="ER42" s="220"/>
      <c r="ES42" s="220"/>
      <c r="ET42" s="220"/>
      <c r="EU42" s="220"/>
      <c r="EV42" s="220"/>
      <c r="EW42" s="220"/>
      <c r="EX42" s="220"/>
      <c r="EY42" s="220"/>
      <c r="EZ42" s="220"/>
      <c r="FA42" s="220"/>
      <c r="FB42" s="220"/>
      <c r="FC42" s="220"/>
      <c r="FD42" s="220"/>
      <c r="FE42" s="220"/>
      <c r="FF42" s="220"/>
      <c r="FG42" s="220"/>
      <c r="FH42" s="220"/>
      <c r="FI42" s="220"/>
      <c r="FJ42" s="220"/>
      <c r="FK42" s="220"/>
      <c r="FL42" s="220"/>
      <c r="FM42" s="220"/>
      <c r="FN42" s="220"/>
      <c r="FO42" s="220"/>
      <c r="FP42" s="220"/>
      <c r="FQ42" s="220"/>
      <c r="FR42" s="220"/>
      <c r="FS42" s="220"/>
      <c r="FT42" s="220"/>
      <c r="FU42" s="220"/>
      <c r="FV42" s="220"/>
      <c r="FW42" s="220"/>
      <c r="FX42" s="220"/>
      <c r="FY42" s="220"/>
      <c r="FZ42" s="220"/>
      <c r="GA42" s="220"/>
      <c r="GB42" s="220"/>
      <c r="GC42" s="220"/>
      <c r="GD42" s="220"/>
      <c r="GE42" s="220"/>
      <c r="GF42" s="220"/>
      <c r="GG42" s="220"/>
      <c r="GH42" s="220"/>
      <c r="GI42" s="220"/>
      <c r="GJ42" s="220"/>
      <c r="GK42" s="220"/>
      <c r="GL42" s="220"/>
      <c r="GM42" s="220"/>
      <c r="GN42" s="220"/>
      <c r="GO42" s="220"/>
      <c r="GP42" s="220"/>
      <c r="GQ42" s="220"/>
      <c r="GR42" s="220"/>
      <c r="GS42" s="220"/>
      <c r="GT42" s="220"/>
      <c r="GU42" s="220"/>
      <c r="GV42" s="220"/>
      <c r="GW42" s="220"/>
      <c r="GX42" s="220"/>
      <c r="GY42" s="220"/>
      <c r="GZ42" s="220"/>
      <c r="HA42" s="220"/>
      <c r="HB42" s="220"/>
      <c r="HC42" s="220"/>
      <c r="HD42" s="220"/>
      <c r="HE42" s="220"/>
      <c r="HF42" s="220"/>
      <c r="HG42" s="220"/>
      <c r="HH42" s="220"/>
      <c r="HI42" s="220"/>
      <c r="HJ42" s="220"/>
      <c r="HK42" s="220"/>
      <c r="HL42" s="220"/>
      <c r="HM42" s="220"/>
      <c r="HN42" s="220"/>
      <c r="HO42" s="220"/>
      <c r="HP42" s="220"/>
      <c r="HQ42" s="220"/>
      <c r="HR42" s="220"/>
      <c r="HS42" s="220"/>
      <c r="HT42" s="220"/>
      <c r="HU42" s="220"/>
      <c r="HV42" s="220"/>
      <c r="HW42" s="220"/>
      <c r="HX42" s="220"/>
      <c r="HY42" s="220"/>
      <c r="HZ42" s="220"/>
      <c r="IA42" s="220"/>
      <c r="IB42" s="220"/>
      <c r="IC42" s="220"/>
      <c r="ID42" s="220"/>
      <c r="IE42" s="220"/>
      <c r="IF42" s="220"/>
      <c r="IG42" s="220"/>
      <c r="IH42" s="220"/>
      <c r="II42" s="220"/>
      <c r="IJ42" s="220"/>
      <c r="IK42" s="220"/>
      <c r="IL42" s="220"/>
      <c r="IM42" s="220"/>
      <c r="IN42" s="220"/>
      <c r="IO42" s="220"/>
      <c r="IP42" s="220"/>
      <c r="IQ42" s="220"/>
      <c r="IR42" s="220"/>
      <c r="IS42" s="220"/>
      <c r="IT42" s="220"/>
      <c r="IU42" s="220"/>
      <c r="IV42" s="220"/>
    </row>
    <row r="43" spans="2:4" s="8" customFormat="1" ht="24" customHeight="1">
      <c r="B43" s="415" t="s">
        <v>30</v>
      </c>
      <c r="C43" s="415"/>
      <c r="D43" s="415"/>
    </row>
    <row r="44" spans="2:11" s="8" customFormat="1" ht="24" customHeight="1">
      <c r="B44" s="339"/>
      <c r="C44" s="339"/>
      <c r="D44" s="339"/>
      <c r="E44" s="339"/>
      <c r="F44" s="339"/>
      <c r="G44" s="339"/>
      <c r="H44" s="339"/>
      <c r="I44" s="339"/>
      <c r="J44" s="339"/>
      <c r="K44" s="339"/>
    </row>
    <row r="45" spans="2:11" s="8" customFormat="1" ht="24" customHeight="1">
      <c r="B45" s="339"/>
      <c r="C45" s="339"/>
      <c r="D45" s="339"/>
      <c r="E45" s="339"/>
      <c r="F45" s="339"/>
      <c r="G45" s="339"/>
      <c r="H45" s="339"/>
      <c r="I45" s="339"/>
      <c r="J45" s="339"/>
      <c r="K45" s="339"/>
    </row>
    <row r="46" spans="2:11" s="8" customFormat="1" ht="24" customHeight="1">
      <c r="B46" s="415" t="s">
        <v>50</v>
      </c>
      <c r="C46" s="415"/>
      <c r="D46" s="415"/>
      <c r="E46" s="415"/>
      <c r="F46" s="415"/>
      <c r="G46" s="415"/>
      <c r="H46" s="415"/>
      <c r="I46" s="415"/>
      <c r="J46" s="415"/>
      <c r="K46" s="415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416"/>
      <c r="C49" s="416"/>
      <c r="D49" s="416"/>
      <c r="E49" s="416"/>
      <c r="F49" s="416"/>
      <c r="G49" s="416"/>
      <c r="H49" s="416"/>
      <c r="I49" s="416"/>
      <c r="J49" s="416"/>
      <c r="K49" s="416"/>
    </row>
    <row r="50" spans="2:11" ht="24" customHeight="1">
      <c r="B50" s="416"/>
      <c r="C50" s="416"/>
      <c r="D50" s="416"/>
      <c r="E50" s="416"/>
      <c r="F50" s="416"/>
      <c r="G50" s="416"/>
      <c r="H50" s="416"/>
      <c r="I50" s="416"/>
      <c r="J50" s="416"/>
      <c r="K50" s="416"/>
    </row>
    <row r="51" spans="2:10" ht="24" customHeight="1">
      <c r="B51" s="415" t="s">
        <v>50</v>
      </c>
      <c r="C51" s="415"/>
      <c r="D51" s="415"/>
      <c r="E51" s="415"/>
      <c r="F51" s="415"/>
      <c r="G51" s="415"/>
      <c r="H51" s="415"/>
      <c r="I51" s="415"/>
      <c r="J51" s="415"/>
    </row>
    <row r="54" spans="2:11" ht="24.75" customHeight="1" hidden="1">
      <c r="B54" s="417" t="s">
        <v>93</v>
      </c>
      <c r="C54" s="417"/>
      <c r="D54" s="417"/>
      <c r="E54" s="417"/>
      <c r="F54" s="417"/>
      <c r="G54" s="417"/>
      <c r="H54" s="417"/>
      <c r="I54" s="417"/>
      <c r="J54" s="417"/>
      <c r="K54" s="417"/>
    </row>
    <row r="55" spans="2:11" ht="24.75" customHeight="1" hidden="1">
      <c r="B55" s="400" t="s">
        <v>51</v>
      </c>
      <c r="C55" s="402" t="s">
        <v>52</v>
      </c>
      <c r="D55" s="403"/>
      <c r="E55" s="403"/>
      <c r="F55" s="404"/>
      <c r="G55" s="408" t="s">
        <v>94</v>
      </c>
      <c r="H55" s="410" t="s">
        <v>95</v>
      </c>
      <c r="I55" s="410" t="s">
        <v>96</v>
      </c>
      <c r="J55" s="413" t="s">
        <v>97</v>
      </c>
      <c r="K55" s="384" t="s">
        <v>25</v>
      </c>
    </row>
    <row r="56" spans="2:11" ht="20.25" hidden="1">
      <c r="B56" s="401"/>
      <c r="C56" s="405"/>
      <c r="D56" s="406"/>
      <c r="E56" s="406"/>
      <c r="F56" s="407"/>
      <c r="G56" s="409"/>
      <c r="H56" s="411"/>
      <c r="I56" s="412"/>
      <c r="J56" s="414"/>
      <c r="K56" s="385"/>
    </row>
    <row r="57" spans="2:11" ht="27" customHeight="1" hidden="1">
      <c r="B57" s="362">
        <v>1</v>
      </c>
      <c r="C57" s="386" t="s">
        <v>54</v>
      </c>
      <c r="D57" s="387"/>
      <c r="E57" s="387"/>
      <c r="F57" s="388"/>
      <c r="G57" s="127"/>
      <c r="H57" s="128"/>
      <c r="I57" s="161"/>
      <c r="J57" s="129"/>
      <c r="K57" s="130"/>
    </row>
    <row r="58" spans="2:11" s="116" customFormat="1" ht="28.5" customHeight="1" hidden="1">
      <c r="B58" s="370"/>
      <c r="C58" s="389" t="s">
        <v>55</v>
      </c>
      <c r="D58" s="389"/>
      <c r="E58" s="389"/>
      <c r="F58" s="389"/>
      <c r="G58" s="390"/>
      <c r="H58" s="392"/>
      <c r="I58" s="394"/>
      <c r="J58" s="396"/>
      <c r="K58" s="398"/>
    </row>
    <row r="59" spans="2:11" s="116" customFormat="1" ht="28.5" customHeight="1" hidden="1">
      <c r="B59" s="370"/>
      <c r="C59" s="389" t="s">
        <v>56</v>
      </c>
      <c r="D59" s="389"/>
      <c r="E59" s="389"/>
      <c r="F59" s="389"/>
      <c r="G59" s="391"/>
      <c r="H59" s="393"/>
      <c r="I59" s="395"/>
      <c r="J59" s="397"/>
      <c r="K59" s="399"/>
    </row>
    <row r="60" spans="2:11" s="116" customFormat="1" ht="28.5" customHeight="1" hidden="1">
      <c r="B60" s="370"/>
      <c r="C60" s="383" t="s">
        <v>57</v>
      </c>
      <c r="D60" s="383"/>
      <c r="E60" s="383"/>
      <c r="F60" s="383"/>
      <c r="G60" s="131"/>
      <c r="H60" s="132"/>
      <c r="I60" s="121"/>
      <c r="J60" s="133"/>
      <c r="K60" s="134"/>
    </row>
    <row r="61" spans="2:11" s="116" customFormat="1" ht="43.5" customHeight="1" hidden="1">
      <c r="B61" s="370"/>
      <c r="C61" s="374" t="s">
        <v>58</v>
      </c>
      <c r="D61" s="374"/>
      <c r="E61" s="374"/>
      <c r="F61" s="374"/>
      <c r="G61" s="131"/>
      <c r="H61" s="132"/>
      <c r="I61" s="121"/>
      <c r="J61" s="133"/>
      <c r="K61" s="134"/>
    </row>
    <row r="62" spans="2:11" s="116" customFormat="1" ht="28.5" customHeight="1" hidden="1">
      <c r="B62" s="370"/>
      <c r="C62" s="374" t="s">
        <v>59</v>
      </c>
      <c r="D62" s="374"/>
      <c r="E62" s="374"/>
      <c r="F62" s="374"/>
      <c r="G62" s="131"/>
      <c r="H62" s="132"/>
      <c r="I62" s="121"/>
      <c r="J62" s="133"/>
      <c r="K62" s="134"/>
    </row>
    <row r="63" spans="2:11" s="116" customFormat="1" ht="28.5" customHeight="1" hidden="1">
      <c r="B63" s="370"/>
      <c r="C63" s="374" t="s">
        <v>60</v>
      </c>
      <c r="D63" s="374"/>
      <c r="E63" s="374"/>
      <c r="F63" s="374"/>
      <c r="G63" s="131"/>
      <c r="H63" s="132"/>
      <c r="I63" s="121"/>
      <c r="J63" s="133"/>
      <c r="K63" s="134"/>
    </row>
    <row r="64" spans="2:11" s="116" customFormat="1" ht="28.5" customHeight="1" hidden="1">
      <c r="B64" s="370"/>
      <c r="C64" s="374" t="s">
        <v>61</v>
      </c>
      <c r="D64" s="374"/>
      <c r="E64" s="374"/>
      <c r="F64" s="374"/>
      <c r="G64" s="131"/>
      <c r="H64" s="132"/>
      <c r="I64" s="121"/>
      <c r="J64" s="133"/>
      <c r="K64" s="134"/>
    </row>
    <row r="65" spans="2:11" s="116" customFormat="1" ht="28.5" customHeight="1" hidden="1">
      <c r="B65" s="370"/>
      <c r="C65" s="374" t="s">
        <v>62</v>
      </c>
      <c r="D65" s="374"/>
      <c r="E65" s="374"/>
      <c r="F65" s="374"/>
      <c r="G65" s="131"/>
      <c r="H65" s="132"/>
      <c r="I65" s="121"/>
      <c r="J65" s="133"/>
      <c r="K65" s="134"/>
    </row>
    <row r="66" spans="2:11" s="116" customFormat="1" ht="28.5" customHeight="1" hidden="1">
      <c r="B66" s="370"/>
      <c r="C66" s="374" t="s">
        <v>63</v>
      </c>
      <c r="D66" s="374"/>
      <c r="E66" s="374"/>
      <c r="F66" s="374"/>
      <c r="G66" s="131"/>
      <c r="H66" s="132"/>
      <c r="I66" s="121"/>
      <c r="J66" s="133"/>
      <c r="K66" s="134"/>
    </row>
    <row r="67" spans="2:11" s="139" customFormat="1" ht="70.5" customHeight="1" hidden="1">
      <c r="B67" s="370"/>
      <c r="C67" s="375" t="s">
        <v>64</v>
      </c>
      <c r="D67" s="375"/>
      <c r="E67" s="375"/>
      <c r="F67" s="375"/>
      <c r="G67" s="135"/>
      <c r="H67" s="136"/>
      <c r="I67" s="122"/>
      <c r="J67" s="137"/>
      <c r="K67" s="138"/>
    </row>
    <row r="68" spans="2:11" s="139" customFormat="1" ht="46.5" customHeight="1" hidden="1">
      <c r="B68" s="370"/>
      <c r="C68" s="375" t="s">
        <v>65</v>
      </c>
      <c r="D68" s="375"/>
      <c r="E68" s="375"/>
      <c r="F68" s="375"/>
      <c r="G68" s="135"/>
      <c r="H68" s="136"/>
      <c r="I68" s="122"/>
      <c r="J68" s="137"/>
      <c r="K68" s="138"/>
    </row>
    <row r="69" spans="2:11" s="116" customFormat="1" ht="30" customHeight="1" hidden="1">
      <c r="B69" s="363"/>
      <c r="C69" s="374" t="s">
        <v>66</v>
      </c>
      <c r="D69" s="374"/>
      <c r="E69" s="374"/>
      <c r="F69" s="374"/>
      <c r="G69" s="131"/>
      <c r="H69" s="132"/>
      <c r="I69" s="121"/>
      <c r="J69" s="133"/>
      <c r="K69" s="134"/>
    </row>
    <row r="70" spans="2:11" ht="27" customHeight="1" hidden="1">
      <c r="B70" s="376">
        <v>2</v>
      </c>
      <c r="C70" s="379" t="s">
        <v>67</v>
      </c>
      <c r="D70" s="380"/>
      <c r="E70" s="380"/>
      <c r="F70" s="381"/>
      <c r="G70" s="127"/>
      <c r="H70" s="128"/>
      <c r="I70" s="161"/>
      <c r="J70" s="129"/>
      <c r="K70" s="130"/>
    </row>
    <row r="71" spans="2:11" ht="30.75" customHeight="1" hidden="1">
      <c r="B71" s="377"/>
      <c r="C71" s="374" t="s">
        <v>68</v>
      </c>
      <c r="D71" s="374"/>
      <c r="E71" s="374"/>
      <c r="F71" s="374"/>
      <c r="G71" s="127"/>
      <c r="H71" s="128"/>
      <c r="I71" s="161"/>
      <c r="J71" s="129"/>
      <c r="K71" s="130"/>
    </row>
    <row r="72" spans="2:11" ht="30.75" customHeight="1" hidden="1">
      <c r="B72" s="377"/>
      <c r="C72" s="374" t="s">
        <v>69</v>
      </c>
      <c r="D72" s="374"/>
      <c r="E72" s="374"/>
      <c r="F72" s="374"/>
      <c r="G72" s="127"/>
      <c r="H72" s="128"/>
      <c r="I72" s="161"/>
      <c r="J72" s="129"/>
      <c r="K72" s="130"/>
    </row>
    <row r="73" spans="2:11" ht="30.75" customHeight="1" hidden="1">
      <c r="B73" s="378"/>
      <c r="C73" s="382" t="s">
        <v>70</v>
      </c>
      <c r="D73" s="382"/>
      <c r="E73" s="382"/>
      <c r="F73" s="382"/>
      <c r="G73" s="127"/>
      <c r="H73" s="128"/>
      <c r="I73" s="161"/>
      <c r="J73" s="129"/>
      <c r="K73" s="130"/>
    </row>
    <row r="74" spans="2:11" ht="27" customHeight="1" hidden="1">
      <c r="B74" s="362">
        <v>3</v>
      </c>
      <c r="C74" s="364" t="s">
        <v>71</v>
      </c>
      <c r="D74" s="365"/>
      <c r="E74" s="365"/>
      <c r="F74" s="366"/>
      <c r="G74" s="127"/>
      <c r="H74" s="128"/>
      <c r="I74" s="161"/>
      <c r="J74" s="129"/>
      <c r="K74" s="130"/>
    </row>
    <row r="75" spans="2:11" s="144" customFormat="1" ht="95.25" customHeight="1" hidden="1">
      <c r="B75" s="363"/>
      <c r="C75" s="367" t="s">
        <v>72</v>
      </c>
      <c r="D75" s="368"/>
      <c r="E75" s="368"/>
      <c r="F75" s="369"/>
      <c r="G75" s="140"/>
      <c r="H75" s="141"/>
      <c r="I75" s="123"/>
      <c r="J75" s="142"/>
      <c r="K75" s="143"/>
    </row>
    <row r="76" spans="2:11" ht="27" customHeight="1" hidden="1">
      <c r="B76" s="362">
        <v>4</v>
      </c>
      <c r="C76" s="371" t="s">
        <v>98</v>
      </c>
      <c r="D76" s="372"/>
      <c r="E76" s="372"/>
      <c r="F76" s="373"/>
      <c r="G76" s="127"/>
      <c r="H76" s="128"/>
      <c r="I76" s="161"/>
      <c r="J76" s="129"/>
      <c r="K76" s="130"/>
    </row>
    <row r="77" spans="2:11" ht="30.75" customHeight="1" hidden="1">
      <c r="B77" s="370"/>
      <c r="C77" s="356" t="s">
        <v>99</v>
      </c>
      <c r="D77" s="357"/>
      <c r="E77" s="357"/>
      <c r="F77" s="358"/>
      <c r="G77" s="127"/>
      <c r="H77" s="128"/>
      <c r="I77" s="161"/>
      <c r="J77" s="129"/>
      <c r="K77" s="130"/>
    </row>
    <row r="78" spans="2:11" ht="30.75" customHeight="1" hidden="1">
      <c r="B78" s="370"/>
      <c r="C78" s="356" t="s">
        <v>100</v>
      </c>
      <c r="D78" s="357"/>
      <c r="E78" s="357"/>
      <c r="F78" s="358"/>
      <c r="G78" s="127"/>
      <c r="H78" s="128"/>
      <c r="I78" s="161"/>
      <c r="J78" s="129"/>
      <c r="K78" s="130"/>
    </row>
    <row r="79" spans="2:11" ht="30.75" customHeight="1" hidden="1">
      <c r="B79" s="370"/>
      <c r="C79" s="356" t="s">
        <v>101</v>
      </c>
      <c r="D79" s="357"/>
      <c r="E79" s="357"/>
      <c r="F79" s="358"/>
      <c r="G79" s="127"/>
      <c r="H79" s="128"/>
      <c r="I79" s="161"/>
      <c r="J79" s="129"/>
      <c r="K79" s="130"/>
    </row>
    <row r="80" spans="2:11" ht="30.75" customHeight="1" hidden="1">
      <c r="B80" s="370"/>
      <c r="C80" s="356" t="s">
        <v>102</v>
      </c>
      <c r="D80" s="357"/>
      <c r="E80" s="357"/>
      <c r="F80" s="358"/>
      <c r="G80" s="127"/>
      <c r="H80" s="128"/>
      <c r="I80" s="161"/>
      <c r="J80" s="129"/>
      <c r="K80" s="130"/>
    </row>
    <row r="81" spans="2:11" ht="30.75" customHeight="1" hidden="1">
      <c r="B81" s="370"/>
      <c r="C81" s="356" t="s">
        <v>103</v>
      </c>
      <c r="D81" s="357"/>
      <c r="E81" s="357"/>
      <c r="F81" s="358"/>
      <c r="G81" s="127"/>
      <c r="H81" s="128"/>
      <c r="I81" s="161"/>
      <c r="J81" s="129"/>
      <c r="K81" s="130"/>
    </row>
    <row r="82" spans="2:11" ht="30.75" customHeight="1" hidden="1">
      <c r="B82" s="363"/>
      <c r="C82" s="356" t="s">
        <v>104</v>
      </c>
      <c r="D82" s="357"/>
      <c r="E82" s="357"/>
      <c r="F82" s="358"/>
      <c r="G82" s="145"/>
      <c r="H82" s="128"/>
      <c r="I82" s="146"/>
      <c r="J82" s="147"/>
      <c r="K82" s="148"/>
    </row>
    <row r="83" spans="3:11" ht="27" customHeight="1" hidden="1">
      <c r="C83" s="359" t="s">
        <v>105</v>
      </c>
      <c r="D83" s="360"/>
      <c r="E83" s="360"/>
      <c r="F83" s="361"/>
      <c r="G83" s="149">
        <f>SUM(G57:G82)</f>
        <v>0</v>
      </c>
      <c r="H83" s="149">
        <f>SUM(H57:H82)</f>
        <v>0</v>
      </c>
      <c r="I83" s="150" t="e">
        <f>H83*100/G83</f>
        <v>#DIV/0!</v>
      </c>
      <c r="J83" s="149">
        <f>SUM(J57:J82)</f>
        <v>0</v>
      </c>
      <c r="K83" s="150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2024-04-04T06:42:32Z</dcterms:modified>
  <cp:category/>
  <cp:version/>
  <cp:contentType/>
  <cp:contentStatus/>
</cp:coreProperties>
</file>