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1.1" sheetId="2" r:id="rId2"/>
    <sheet name="2.2" sheetId="3" r:id="rId3"/>
    <sheet name="3.2" sheetId="4" r:id="rId4"/>
    <sheet name="3.3" sheetId="5" r:id="rId5"/>
  </sheets>
  <externalReferences>
    <externalReference r:id="rId8"/>
    <externalReference r:id="rId9"/>
    <externalReference r:id="rId10"/>
    <externalReference r:id="rId11"/>
  </externalReferences>
  <definedNames>
    <definedName name="___for10" localSheetId="1">'[1]8'!$X$7</definedName>
    <definedName name="___for10" localSheetId="2">'[1]8'!$X$7</definedName>
    <definedName name="___for10" localSheetId="4">'[1]8'!$X$7</definedName>
    <definedName name="___for10">'[1]8'!$X$7</definedName>
    <definedName name="___for14" localSheetId="1">'[1]12'!$X$7</definedName>
    <definedName name="___for14" localSheetId="2">'[1]12'!$X$7</definedName>
    <definedName name="___for14" localSheetId="4">'[1]12'!$X$7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4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4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4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4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4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4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4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4">#REF!</definedName>
    <definedName name="__for9">#REF!</definedName>
    <definedName name="_for10" localSheetId="1">'[1]8'!$X$7</definedName>
    <definedName name="_for10" localSheetId="2">'[1]8'!$X$7</definedName>
    <definedName name="_for10" localSheetId="4">'[1]8'!$X$7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4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4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4">#REF!</definedName>
    <definedName name="_for13">#REF!</definedName>
    <definedName name="_for14" localSheetId="1">'[1]12'!$X$7</definedName>
    <definedName name="_for14" localSheetId="2">'[1]12'!$X$7</definedName>
    <definedName name="_for14" localSheetId="4">'[1]12'!$X$7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4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4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4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4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4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>#REF!</definedName>
    <definedName name="data10" localSheetId="1">'[1]8'!$A$7</definedName>
    <definedName name="data10" localSheetId="2">'[1]8'!$A$7</definedName>
    <definedName name="data10" localSheetId="4">'[1]8'!$A$7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4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4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4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4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4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4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4">#REF!</definedName>
    <definedName name="data13.3">#REF!</definedName>
    <definedName name="data14" localSheetId="1">'[1]12'!$A$7</definedName>
    <definedName name="data14" localSheetId="2">'[1]12'!$A$7</definedName>
    <definedName name="data14" localSheetId="4">'[1]12'!$A$7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4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4">#REF!</definedName>
    <definedName name="data2_2_1">#REF!</definedName>
    <definedName name="data4_1" localSheetId="1">'[1]3.1'!$A$7</definedName>
    <definedName name="data4_1" localSheetId="2">'[1]3.1'!$A$7</definedName>
    <definedName name="data4_1" localSheetId="4">'[1]3.1'!$A$7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4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4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4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4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4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4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4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4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4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4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4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4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4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4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4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4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4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4">#REF!</definedName>
    <definedName name="for2_2_1">#REF!</definedName>
    <definedName name="for4_1" localSheetId="1">'[1]3.1'!$X$7</definedName>
    <definedName name="for4_1" localSheetId="2">'[1]3.1'!$X$7</definedName>
    <definedName name="for4_1" localSheetId="4">'[1]3.1'!$X$7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4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4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4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4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4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4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4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4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4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4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4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4">#REF!</definedName>
    <definedName name="note1">#REF!</definedName>
    <definedName name="note10" localSheetId="1">'[1]8'!$AL$7</definedName>
    <definedName name="note10" localSheetId="2">'[1]8'!$AL$7</definedName>
    <definedName name="note10" localSheetId="4">'[1]8'!$AL$7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4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4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4">#REF!</definedName>
    <definedName name="note12">#REF!</definedName>
    <definedName name="note13" localSheetId="1">'[1]11'!$AL$7</definedName>
    <definedName name="note13" localSheetId="2">'[1]11'!$AL$7</definedName>
    <definedName name="note13" localSheetId="4">'[1]11'!$AL$7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4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4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4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4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4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4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4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4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4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4">#REF!</definedName>
    <definedName name="note4">#REF!</definedName>
    <definedName name="note4_1" localSheetId="1">'[1]3.1'!$AL$7</definedName>
    <definedName name="note4_1" localSheetId="2">'[1]3.1'!$AL$7</definedName>
    <definedName name="note4_1" localSheetId="4">'[1]3.1'!$AL$7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4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4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4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4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4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4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4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4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4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4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4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4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4">#REF!</definedName>
    <definedName name="notecg">#REF!</definedName>
    <definedName name="_xlnm.Print_Titles" localSheetId="0">'summary2024Y'!$8:$10</definedName>
    <definedName name="remark11.3" localSheetId="1">'[1]9.3'!$BJ$7</definedName>
    <definedName name="remark11.3" localSheetId="2">'[1]9.3'!$BJ$7</definedName>
    <definedName name="remark11.3" localSheetId="4">'[1]9.3'!$BJ$7</definedName>
    <definedName name="remark11.3">'[1]9.3'!$BJ$7</definedName>
    <definedName name="remark13" localSheetId="1">'[1]11'!$BJ$7</definedName>
    <definedName name="remark13" localSheetId="2">'[1]11'!$BJ$7</definedName>
    <definedName name="remark13" localSheetId="4">'[1]11'!$BJ$7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4">#REF!</definedName>
    <definedName name="remark13.3">#REF!</definedName>
    <definedName name="remark14" localSheetId="1">'[1]12'!$BJ$7</definedName>
    <definedName name="remark14" localSheetId="2">'[1]12'!$BJ$7</definedName>
    <definedName name="remark14" localSheetId="4">'[1]12'!$BJ$7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4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4">#REF!</definedName>
    <definedName name="score">#REF!</definedName>
    <definedName name="score10" localSheetId="1">'[1]8'!$M$7</definedName>
    <definedName name="score10" localSheetId="2">'[1]8'!$M$7</definedName>
    <definedName name="score10" localSheetId="4">'[1]8'!$M$7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4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4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4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4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4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4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4">#REF!</definedName>
    <definedName name="score13.3">#REF!</definedName>
    <definedName name="score14" localSheetId="1">'[1]12'!$M$7</definedName>
    <definedName name="score14" localSheetId="2">'[1]12'!$M$7</definedName>
    <definedName name="score14" localSheetId="4">'[1]12'!$M$7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4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4">#REF!</definedName>
    <definedName name="score2_2_1">#REF!</definedName>
    <definedName name="score4_1" localSheetId="1">'[1]3.1'!$M$7</definedName>
    <definedName name="score4_1" localSheetId="2">'[1]3.1'!$M$7</definedName>
    <definedName name="score4_1" localSheetId="4">'[1]3.1'!$M$7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4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4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4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4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4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4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4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4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4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4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4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4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4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4">#REF!</definedName>
    <definedName name="table9">#REF!</definedName>
    <definedName name="ก" localSheetId="1">#REF!</definedName>
    <definedName name="ก">#REF!</definedName>
    <definedName name="ห" localSheetId="1">#REF!</definedName>
    <definedName name="ห" localSheetId="2">#REF!</definedName>
    <definedName name="ห" localSheetId="3">#REF!</definedName>
    <definedName name="ห" localSheetId="4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<sst xmlns="http://schemas.openxmlformats.org/spreadsheetml/2006/main" count="248" uniqueCount="153">
  <si>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</si>
  <si>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</si>
  <si>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</si>
  <si>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</si>
  <si>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</si>
  <si>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</si>
  <si>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</si>
  <si>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</si>
  <si>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</si>
  <si>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</si>
  <si>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</si>
  <si>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</si>
  <si>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</si>
  <si>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</si>
  <si>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</si>
  <si>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</si>
  <si>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</si>
  <si>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</si>
  <si>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</si>
  <si>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</si>
  <si>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</si>
  <si>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</si>
  <si>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</si>
  <si>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</si>
  <si>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</si>
  <si>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</si>
  <si>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</si>
  <si>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</si>
  <si>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</si>
  <si>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</si>
  <si>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</si>
  <si>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มิติที่ 3</t>
  </si>
  <si>
    <t>มิติที่  3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</si>
  <si>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</si>
  <si>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</si>
  <si>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</si>
  <si>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</si>
  <si>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</si>
  <si>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</si>
  <si>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</si>
  <si>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</si>
  <si>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</si>
  <si>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</si>
  <si>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</si>
  <si>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</si>
  <si>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</si>
  <si>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</si>
  <si>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</si>
  <si>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</si>
  <si>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</si>
  <si>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</si>
  <si>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</si>
  <si>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</si>
  <si>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</si>
  <si>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</si>
  <si>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</si>
  <si>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</si>
  <si>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</si>
  <si>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</si>
  <si>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</si>
  <si>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</si>
  <si>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</si>
  <si>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</si>
  <si>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</si>
  <si>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</si>
  <si>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</si>
  <si>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</si>
  <si>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</si>
  <si>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</si>
  <si>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</si>
  <si>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</si>
  <si>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</si>
  <si>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</si>
  <si>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</si>
  <si>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</si>
  <si>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</si>
  <si>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</si>
  <si>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</si>
  <si>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</si>
  <si>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</si>
  <si>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</si>
  <si>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</si>
  <si>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</si>
  <si>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</si>
  <si>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</si>
  <si>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</si>
  <si>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</si>
  <si>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</si>
  <si>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</si>
  <si>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</si>
  <si>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</si>
  <si>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</si>
  <si>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</si>
  <si>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</si>
  <si>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</si>
  <si>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</si>
  <si>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</si>
  <si>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</si>
  <si>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</si>
  <si>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</si>
  <si>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</si>
  <si>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</si>
  <si>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</si>
  <si>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</si>
  <si>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</si>
  <si>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</si>
  <si>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</si>
  <si>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</si>
  <si>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</si>
  <si>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</si>
  <si>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มิติที่  1</t>
  </si>
  <si>
    <t>ประเภทคดี</t>
  </si>
  <si>
    <t>นน.ย่อย</t>
  </si>
  <si>
    <t>ผลการดำเนินการ</t>
  </si>
  <si>
    <t>ผลคะแนนตัวชี้วัด</t>
  </si>
  <si>
    <t>คดีอาญา</t>
  </si>
  <si>
    <t>คดีแพ่ง</t>
  </si>
  <si>
    <t>คดีปกครอง</t>
  </si>
  <si>
    <t>1. ประเภทคดี : คดีอาญา</t>
  </si>
  <si>
    <t>จำนวนคดีอาญา ทั้งหมดที่สำนักงานรับดำเนินการ ในปีงบประมาณ พ.ศ. 2567</t>
  </si>
  <si>
    <t>จำนวนคดีอาญา ที่พนักงานอัยการมีคำสั่งและดำเนินคดีได้แล้วเสร็จ ในปีงบประมาณ พ.ศ. 2567</t>
  </si>
  <si>
    <t>ร้อยละของจำนวนคดีอาญา ที่อยู่ในการพิจารณาดำเนินการของพนักงานอัยการที่สั่งและดำเนินคดีแล้วเสร็จ</t>
  </si>
  <si>
    <t>2. ประเภทคดี : คดีแพ่ง</t>
  </si>
  <si>
    <t>จำนวนคดีแพ่ง ทั้งหมดที่สำนักงานรับดำเนินการ ในปีงบประมาณ พ.ศ. 2567</t>
  </si>
  <si>
    <t>จำนวนคดีแพ่ง ที่พนักงานอัยการมีคำสั่งและดำเนินคดีได้แล้วเสร็จ ในปีงบประมาณ พ.ศ. 2567</t>
  </si>
  <si>
    <t>ร้อยละของจำนวนคดีแพ่ง ที่อยู่ในการพิจารณาดำเนินการของพนักงานอัยการที่สั่งและดำเนินคดีแล้วเสร็จ</t>
  </si>
  <si>
    <t>3. ประเภทคดี : คดีปกครอง</t>
  </si>
  <si>
    <t>จำนวนคดีปกครอง ทั้งหมดที่สำนักงานรับดำเนินการ ในปีงบประมาณ พ.ศ. 2567</t>
  </si>
  <si>
    <t>จำนวนคดีปกครอง ที่พนักงานอัยการมีคำสั่งและดำเนินคดีได้แล้วเสร็จ ในปีงบประมาณ พ.ศ. 2567</t>
  </si>
  <si>
    <t>ร้อยละของจำนวนคดีปกครอง ที่อยู่ในการพิจารณาดำเนินการของพนักงานอัยการที่สั่งและดำเนินคดีแล้วเสร็จ</t>
  </si>
  <si>
    <t>หน่วยงานแนบเอกสารหลักฐานผลการดำเนินงานในแต่ละขั้นตอน และจัดส่งให้ สนผ. ด้วย</t>
  </si>
  <si>
    <t>มิติที่ 2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</si>
  <si>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</si>
  <si>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</si>
  <si>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</si>
  <si>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</si>
  <si>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</si>
  <si>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มิติที่ 2 ด้านประสิทธิภาพของการปฎิบัติราชการ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</si>
  <si>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</si>
  <si>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</si>
  <si>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ระดับ</t>
  </si>
  <si>
    <t>มิติที่ 3 ด้านประสิทธิภาพของการปฎิบัติราชการ</t>
  </si>
  <si>
    <t>ร้อยละของคดีแพ่ง/คดีปกครองที่พนักงานอัยการสามารถพิจารณาแล้วมีความเห็นและหรือคำสั่งอย่างหนึ่งอย่างใด ภายใน ๙๐ วัน นับจากวันรับสำนวนจากตัวความ</t>
  </si>
  <si>
    <t>จำนวนคดีแพ่ง/คดีปกครองทั้งหมดที่สำนักงาน
รับสำนวนจากตัวความในปีงบประมาณ พ.ศ. 2567</t>
  </si>
  <si>
    <t>จำนวนคดีแพ่ง/คดีปกครองที่สำนักงานรับสำนวนจากตัวความในปีงบประมาณ พ.ศ. 2567
และพนักงานอัยการสามารถพิจารณาและมีความเห็นและหรือคำสั่งอย่างหนึ่งอย่างใด ภายใน ๙๐ วัน</t>
  </si>
  <si>
    <t>ร้อยละของคดีแพ่ง/คดีปกครองที่พนักงานอัยการสามารถพิจารณา และมีความเห็น
และหรือคำสั่งอย่างหนึ่งอย่างใด ภายใน ๙๐ วันนับจากวันรับสำนวนจากตัวความ</t>
  </si>
  <si>
    <t>สำนักงานคดีแพ่งกรุงเทพใต้</t>
  </si>
  <si>
    <t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</si>
  <si>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</si>
  <si>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</si>
  <si>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</si>
  <si>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 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</si>
  <si>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>1. จัดเก็บสถิติคดีอาญาที่พนักงานอัยการมีคำสั่งฟ้อง/ไม่ฟ้อง ประจำปีงบประมาณ พ.ศ. 2567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</si>
</sst>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3" applyNumberFormat="0" applyAlignment="0" applyProtection="0"/>
    <xf numFmtId="0" fontId="54" fillId="0" borderId="4" applyNumberFormat="0" applyFill="0" applyAlignment="0" applyProtection="0"/>
    <xf numFmtId="0" fontId="55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24" borderId="2" applyNumberFormat="0" applyAlignment="0" applyProtection="0"/>
    <xf numFmtId="0" fontId="57" fillId="25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0" fillId="21" borderId="6" applyNumberFormat="0" applyAlignment="0" applyProtection="0"/>
    <xf numFmtId="0" fontId="0" fillId="33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430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93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4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5" fillId="6" borderId="12" xfId="91" applyFont="1" applyFill="1" applyBorder="1" applyAlignment="1" applyProtection="1">
      <alignment vertical="center" shrinkToFit="1"/>
      <protection/>
    </xf>
    <xf numFmtId="1" fontId="66" fillId="6" borderId="11" xfId="91" applyNumberFormat="1" applyFont="1" applyFill="1" applyBorder="1" applyAlignment="1" applyProtection="1">
      <alignment horizontal="center" vertical="center" shrinkToFit="1"/>
      <protection/>
    </xf>
    <xf numFmtId="0" fontId="65" fillId="6" borderId="11" xfId="91" applyNumberFormat="1" applyFont="1" applyFill="1" applyBorder="1" applyAlignment="1" applyProtection="1">
      <alignment horizontal="center" vertical="center" shrinkToFit="1"/>
      <protection/>
    </xf>
    <xf numFmtId="192" fontId="66" fillId="6" borderId="13" xfId="91" applyNumberFormat="1" applyFont="1" applyFill="1" applyBorder="1" applyAlignment="1" applyProtection="1">
      <alignment horizontal="center" vertical="center" shrinkToFit="1"/>
      <protection/>
    </xf>
    <xf numFmtId="192" fontId="65" fillId="6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Alignment="1" applyProtection="1">
      <alignment vertical="center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5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6" xfId="91" applyFont="1" applyFill="1" applyBorder="1" applyAlignment="1" applyProtection="1">
      <alignment horizontal="center" vertical="top" shrinkToFit="1"/>
      <protection/>
    </xf>
    <xf numFmtId="1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4" xfId="91" applyNumberFormat="1" applyFont="1" applyFill="1" applyBorder="1" applyAlignment="1" applyProtection="1">
      <alignment horizontal="center" vertical="top" shrinkToFit="1"/>
      <protection/>
    </xf>
    <xf numFmtId="1" fontId="5" fillId="0" borderId="17" xfId="77" applyNumberFormat="1" applyFont="1" applyFill="1" applyBorder="1" applyAlignment="1" applyProtection="1">
      <alignment horizontal="center" vertical="top" shrinkToFit="1"/>
      <protection/>
    </xf>
    <xf numFmtId="0" fontId="5" fillId="0" borderId="17" xfId="91" applyFont="1" applyFill="1" applyBorder="1" applyAlignment="1" applyProtection="1">
      <alignment horizontal="center" vertical="top" shrinkToFit="1"/>
      <protection/>
    </xf>
    <xf numFmtId="1" fontId="5" fillId="0" borderId="17" xfId="91" applyNumberFormat="1" applyFont="1" applyFill="1" applyBorder="1" applyAlignment="1" applyProtection="1">
      <alignment horizontal="center" vertical="top" shrinkToFit="1"/>
      <protection/>
    </xf>
    <xf numFmtId="2" fontId="5" fillId="0" borderId="17" xfId="91" applyNumberFormat="1" applyFont="1" applyFill="1" applyBorder="1" applyAlignment="1" applyProtection="1">
      <alignment horizontal="center" vertical="top" shrinkToFit="1"/>
      <protection/>
    </xf>
    <xf numFmtId="192" fontId="5" fillId="0" borderId="18" xfId="91" applyNumberFormat="1" applyFont="1" applyFill="1" applyBorder="1" applyAlignment="1" applyProtection="1">
      <alignment horizontal="center" vertical="top" shrinkToFit="1"/>
      <protection/>
    </xf>
    <xf numFmtId="192" fontId="5" fillId="0" borderId="17" xfId="83" applyNumberFormat="1" applyFont="1" applyFill="1" applyBorder="1" applyAlignment="1" applyProtection="1">
      <alignment horizontal="center" vertical="top" shrinkToFit="1"/>
      <protection/>
    </xf>
    <xf numFmtId="0" fontId="5" fillId="0" borderId="0" xfId="91" applyFont="1" applyFill="1" applyProtection="1">
      <alignment/>
      <protection/>
    </xf>
    <xf numFmtId="0" fontId="66" fillId="0" borderId="19" xfId="91" applyFont="1" applyFill="1" applyBorder="1" applyAlignment="1" applyProtection="1">
      <alignment horizontal="right" vertical="center"/>
      <protection/>
    </xf>
    <xf numFmtId="1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83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Font="1" applyFill="1" applyBorder="1" applyAlignment="1" applyProtection="1">
      <alignment vertical="center" shrinkToFit="1"/>
      <protection/>
    </xf>
    <xf numFmtId="192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Alignment="1" applyProtection="1">
      <alignment vertical="center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194" fontId="4" fillId="0" borderId="0" xfId="35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 horizontal="right" vertical="center"/>
      <protection/>
    </xf>
    <xf numFmtId="195" fontId="67" fillId="0" borderId="0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68" fillId="0" borderId="0" xfId="93" applyFont="1" applyAlignment="1" applyProtection="1">
      <alignment horizontal="right"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12" fillId="0" borderId="16" xfId="91" applyFont="1" applyFill="1" applyBorder="1" applyAlignment="1" applyProtection="1">
      <alignment vertical="top" wrapText="1"/>
      <protection/>
    </xf>
    <xf numFmtId="0" fontId="69" fillId="0" borderId="20" xfId="91" applyFont="1" applyFill="1" applyBorder="1" applyAlignment="1" applyProtection="1">
      <alignment horizontal="center" vertical="center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21" xfId="83" applyNumberFormat="1" applyFont="1" applyFill="1" applyBorder="1" applyAlignment="1" applyProtection="1">
      <alignment horizontal="center" vertical="center" shrinkToFit="1"/>
      <protection/>
    </xf>
    <xf numFmtId="192" fontId="4" fillId="0" borderId="22" xfId="83" applyNumberFormat="1" applyFont="1" applyFill="1" applyBorder="1" applyAlignment="1" applyProtection="1">
      <alignment horizontal="center" vertical="center" shrinkToFit="1"/>
      <protection/>
    </xf>
    <xf numFmtId="192" fontId="4" fillId="0" borderId="21" xfId="91" applyNumberFormat="1" applyFont="1" applyFill="1" applyBorder="1" applyAlignment="1" applyProtection="1">
      <alignment horizontal="center" vertical="center" shrinkToFit="1"/>
      <protection/>
    </xf>
    <xf numFmtId="0" fontId="4" fillId="0" borderId="23" xfId="83" applyNumberFormat="1" applyFont="1" applyFill="1" applyBorder="1" applyAlignment="1" applyProtection="1">
      <alignment horizontal="center" vertical="center" shrinkToFit="1"/>
      <protection/>
    </xf>
    <xf numFmtId="192" fontId="4" fillId="0" borderId="24" xfId="83" applyNumberFormat="1" applyFont="1" applyFill="1" applyBorder="1" applyAlignment="1" applyProtection="1">
      <alignment horizontal="center" vertical="center" shrinkToFit="1"/>
      <protection/>
    </xf>
    <xf numFmtId="192" fontId="4" fillId="0" borderId="23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5" xfId="91" applyFont="1" applyFill="1" applyBorder="1" applyAlignment="1" applyProtection="1">
      <alignment horizontal="center" vertical="top" shrinkToFit="1"/>
      <protection/>
    </xf>
    <xf numFmtId="0" fontId="12" fillId="0" borderId="26" xfId="91" applyFont="1" applyFill="1" applyBorder="1" applyAlignment="1" applyProtection="1">
      <alignment horizontal="center" vertical="top" shrinkToFit="1"/>
      <protection/>
    </xf>
    <xf numFmtId="0" fontId="69" fillId="0" borderId="20" xfId="91" applyFont="1" applyFill="1" applyBorder="1" applyAlignment="1" applyProtection="1">
      <alignment horizontal="center" vertical="center" shrinkToFit="1"/>
      <protection/>
    </xf>
    <xf numFmtId="0" fontId="69" fillId="0" borderId="0" xfId="91" applyFont="1" applyFill="1" applyAlignment="1" applyProtection="1">
      <alignment horizontal="center" vertical="center" shrinkToFit="1"/>
      <protection/>
    </xf>
    <xf numFmtId="0" fontId="66" fillId="0" borderId="0" xfId="91" applyFont="1" applyFill="1" applyBorder="1" applyAlignment="1" applyProtection="1">
      <alignment horizontal="center" vertical="center" shrinkToFit="1"/>
      <protection/>
    </xf>
    <xf numFmtId="0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83" applyNumberFormat="1" applyFont="1" applyFill="1" applyBorder="1" applyAlignment="1" applyProtection="1">
      <alignment vertical="center" shrinkToFit="1"/>
      <protection/>
    </xf>
    <xf numFmtId="197" fontId="65" fillId="0" borderId="0" xfId="83" applyNumberFormat="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Border="1" applyAlignment="1" applyProtection="1">
      <alignment horizontal="left" vertical="center"/>
      <protection/>
    </xf>
    <xf numFmtId="0" fontId="65" fillId="0" borderId="0" xfId="9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vertical="center" shrinkToFit="1"/>
      <protection/>
    </xf>
    <xf numFmtId="0" fontId="66" fillId="0" borderId="0" xfId="91" applyFont="1" applyFill="1" applyBorder="1" applyAlignment="1" applyProtection="1">
      <alignment vertical="center" shrinkToFit="1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Border="1" applyAlignment="1" applyProtection="1">
      <alignment vertical="center" shrinkToFit="1"/>
      <protection/>
    </xf>
    <xf numFmtId="0" fontId="65" fillId="0" borderId="0" xfId="91" applyFont="1" applyFill="1" applyBorder="1" applyAlignment="1" applyProtection="1">
      <alignment vertical="center"/>
      <protection/>
    </xf>
    <xf numFmtId="0" fontId="65" fillId="0" borderId="0" xfId="91" applyFont="1" applyFill="1" applyBorder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6" fillId="0" borderId="0" xfId="91" applyFont="1" applyFill="1" applyBorder="1" applyAlignment="1" applyProtection="1">
      <alignment vertical="top"/>
      <protection/>
    </xf>
    <xf numFmtId="2" fontId="66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0" xfId="50" applyFont="1" applyAlignment="1" applyProtection="1">
      <alignment horizontal="left"/>
      <protection/>
    </xf>
    <xf numFmtId="195" fontId="70" fillId="0" borderId="13" xfId="91" applyNumberFormat="1" applyFont="1" applyFill="1" applyBorder="1" applyAlignment="1" applyProtection="1">
      <alignment horizontal="center" vertical="top" shrinkToFit="1"/>
      <protection/>
    </xf>
    <xf numFmtId="0" fontId="70" fillId="0" borderId="12" xfId="91" applyFont="1" applyFill="1" applyBorder="1" applyAlignment="1" applyProtection="1">
      <alignment vertical="top" wrapText="1"/>
      <protection/>
    </xf>
    <xf numFmtId="0" fontId="66" fillId="35" borderId="12" xfId="64" applyFont="1" applyFill="1" applyBorder="1" applyAlignment="1" applyProtection="1">
      <alignment horizontal="center" vertical="center"/>
      <protection locked="0"/>
    </xf>
    <xf numFmtId="194" fontId="4" fillId="35" borderId="11" xfId="35" applyNumberFormat="1" applyFont="1" applyFill="1" applyBorder="1" applyAlignment="1" applyProtection="1">
      <alignment horizontal="center" vertical="center"/>
      <protection locked="0"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27" xfId="64" applyNumberFormat="1" applyFont="1" applyFill="1" applyBorder="1" applyAlignment="1" applyProtection="1">
      <alignment horizontal="right" vertical="center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1" fontId="13" fillId="0" borderId="14" xfId="91" applyNumberFormat="1" applyFont="1" applyFill="1" applyBorder="1" applyAlignment="1" applyProtection="1">
      <alignment horizontal="right" shrinkToFit="1"/>
      <protection/>
    </xf>
    <xf numFmtId="0" fontId="12" fillId="0" borderId="28" xfId="91" applyFont="1" applyFill="1" applyBorder="1" applyAlignment="1" applyProtection="1">
      <alignment vertical="top" wrapText="1"/>
      <protection/>
    </xf>
    <xf numFmtId="0" fontId="5" fillId="0" borderId="29" xfId="91" applyFont="1" applyFill="1" applyBorder="1" applyAlignment="1" applyProtection="1">
      <alignment horizontal="center" vertical="top" shrinkToFit="1"/>
      <protection/>
    </xf>
    <xf numFmtId="1" fontId="5" fillId="0" borderId="29" xfId="91" applyNumberFormat="1" applyFont="1" applyFill="1" applyBorder="1" applyAlignment="1" applyProtection="1">
      <alignment horizontal="center" vertical="top" shrinkToFit="1"/>
      <protection/>
    </xf>
    <xf numFmtId="2" fontId="5" fillId="0" borderId="29" xfId="91" applyNumberFormat="1" applyFont="1" applyFill="1" applyBorder="1" applyAlignment="1" applyProtection="1">
      <alignment horizontal="center" vertical="top" shrinkToFit="1"/>
      <protection/>
    </xf>
    <xf numFmtId="1" fontId="5" fillId="0" borderId="29" xfId="77" applyNumberFormat="1" applyFont="1" applyFill="1" applyBorder="1" applyAlignment="1" applyProtection="1">
      <alignment horizontal="center" vertical="top" shrinkToFit="1"/>
      <protection/>
    </xf>
    <xf numFmtId="192" fontId="5" fillId="0" borderId="30" xfId="91" applyNumberFormat="1" applyFont="1" applyFill="1" applyBorder="1" applyAlignment="1" applyProtection="1">
      <alignment horizontal="center" vertical="top" shrinkToFit="1"/>
      <protection/>
    </xf>
    <xf numFmtId="1" fontId="13" fillId="0" borderId="29" xfId="91" applyNumberFormat="1" applyFont="1" applyFill="1" applyBorder="1" applyAlignment="1" applyProtection="1">
      <alignment horizontal="right" shrinkToFit="1"/>
      <protection/>
    </xf>
    <xf numFmtId="192" fontId="5" fillId="0" borderId="29" xfId="83" applyNumberFormat="1" applyFont="1" applyFill="1" applyBorder="1" applyAlignment="1" applyProtection="1">
      <alignment horizontal="center" vertical="top" shrinkToFit="1"/>
      <protection/>
    </xf>
    <xf numFmtId="195" fontId="12" fillId="0" borderId="31" xfId="91" applyNumberFormat="1" applyFont="1" applyFill="1" applyBorder="1" applyAlignment="1" applyProtection="1">
      <alignment horizontal="center" vertical="top" shrinkToFi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7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0" xfId="64" applyFont="1" applyAlignment="1" applyProtection="1">
      <alignment vertical="center"/>
      <protection/>
    </xf>
    <xf numFmtId="0" fontId="4" fillId="0" borderId="0" xfId="64" applyFont="1" applyFill="1" applyBorder="1" applyAlignment="1" applyProtection="1">
      <alignment horizontal="center" vertical="center"/>
      <protection locked="0"/>
    </xf>
    <xf numFmtId="0" fontId="4" fillId="0" borderId="0" xfId="93" applyFont="1" applyBorder="1" applyAlignment="1" applyProtection="1">
      <alignment horizontal="center" vertical="center"/>
      <protection/>
    </xf>
    <xf numFmtId="192" fontId="5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195" fontId="5" fillId="0" borderId="0" xfId="93" applyNumberFormat="1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 wrapText="1" shrinkToFit="1"/>
      <protection/>
    </xf>
    <xf numFmtId="0" fontId="5" fillId="0" borderId="11" xfId="93" applyFont="1" applyBorder="1" applyAlignment="1" applyProtection="1">
      <alignment horizontal="center" vertical="center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1" fontId="5" fillId="0" borderId="11" xfId="93" applyNumberFormat="1" applyFont="1" applyBorder="1" applyAlignment="1" applyProtection="1">
      <alignment horizontal="center" vertical="center"/>
      <protection/>
    </xf>
    <xf numFmtId="2" fontId="4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Border="1" applyAlignment="1" applyProtection="1">
      <alignment horizontal="center" vertical="center" shrinkToFit="1"/>
      <protection/>
    </xf>
    <xf numFmtId="192" fontId="5" fillId="0" borderId="0" xfId="93" applyNumberFormat="1" applyFont="1" applyAlignment="1" applyProtection="1">
      <alignment vertical="center"/>
      <protection/>
    </xf>
    <xf numFmtId="1" fontId="5" fillId="34" borderId="11" xfId="93" applyNumberFormat="1" applyFont="1" applyFill="1" applyBorder="1" applyAlignment="1" applyProtection="1">
      <alignment horizontal="center" vertical="center"/>
      <protection/>
    </xf>
    <xf numFmtId="192" fontId="5" fillId="0" borderId="0" xfId="93" applyNumberFormat="1" applyFont="1" applyBorder="1" applyAlignment="1" applyProtection="1">
      <alignment vertical="center"/>
      <protection/>
    </xf>
    <xf numFmtId="2" fontId="5" fillId="0" borderId="0" xfId="93" applyNumberFormat="1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 shrinkToFit="1"/>
      <protection/>
    </xf>
    <xf numFmtId="0" fontId="5" fillId="0" borderId="0" xfId="93" applyFont="1" applyBorder="1" applyAlignment="1" applyProtection="1">
      <alignment horizontal="center" vertical="center" shrinkToFit="1"/>
      <protection/>
    </xf>
    <xf numFmtId="192" fontId="4" fillId="19" borderId="11" xfId="93" applyNumberFormat="1" applyFont="1" applyFill="1" applyBorder="1" applyAlignment="1" applyProtection="1">
      <alignment horizontal="center" vertical="center" shrinkToFit="1"/>
      <protection/>
    </xf>
    <xf numFmtId="0" fontId="5" fillId="0" borderId="0" xfId="93" applyFont="1" applyProtection="1">
      <alignment/>
      <protection/>
    </xf>
    <xf numFmtId="0" fontId="5" fillId="0" borderId="0" xfId="93" applyFont="1" applyAlignment="1" applyProtection="1">
      <alignment horizontal="right"/>
      <protection/>
    </xf>
    <xf numFmtId="195" fontId="5" fillId="0" borderId="0" xfId="93" applyNumberFormat="1" applyFont="1" applyFill="1" applyBorder="1" applyAlignment="1" applyProtection="1">
      <alignment horizontal="center"/>
      <protection/>
    </xf>
    <xf numFmtId="2" fontId="5" fillId="0" borderId="0" xfId="77" applyNumberFormat="1" applyFont="1" applyFill="1" applyBorder="1" applyAlignment="1" applyProtection="1">
      <alignment horizontal="left" vertical="top" wrapText="1"/>
      <protection/>
    </xf>
    <xf numFmtId="2" fontId="5" fillId="0" borderId="0" xfId="77" applyNumberFormat="1" applyFont="1" applyFill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/>
      <protection locked="0"/>
    </xf>
    <xf numFmtId="2" fontId="4" fillId="19" borderId="11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3" applyFont="1" applyBorder="1" applyAlignment="1" applyProtection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center" vertical="top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35" borderId="11" xfId="93" applyFont="1" applyFill="1" applyBorder="1" applyAlignment="1" applyProtection="1">
      <alignment horizontal="center" vertical="center"/>
      <protection locked="0"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vertical="center"/>
      <protection locked="0"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50" applyFont="1" applyAlignment="1" applyProtection="1">
      <alignment/>
      <protection/>
    </xf>
    <xf numFmtId="0" fontId="64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2" fontId="5" fillId="0" borderId="11" xfId="93" applyNumberFormat="1" applyFont="1" applyBorder="1" applyAlignment="1" applyProtection="1">
      <alignment horizontal="center" vertical="center" wrapText="1"/>
      <protection/>
    </xf>
    <xf numFmtId="209" fontId="5" fillId="36" borderId="11" xfId="85" applyNumberFormat="1" applyFont="1" applyFill="1" applyBorder="1" applyAlignment="1" applyProtection="1">
      <alignment horizontal="center" vertical="center" wrapText="1"/>
      <protection/>
    </xf>
    <xf numFmtId="2" fontId="5" fillId="36" borderId="11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Fill="1" applyBorder="1" applyAlignment="1" applyProtection="1">
      <alignment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4" fillId="0" borderId="13" xfId="65" applyFont="1" applyBorder="1" applyAlignment="1" applyProtection="1">
      <alignment vertical="center"/>
      <protection/>
    </xf>
    <xf numFmtId="0" fontId="5" fillId="0" borderId="27" xfId="63" applyFont="1" applyBorder="1" applyAlignment="1" applyProtection="1">
      <alignment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68" fillId="0" borderId="0" xfId="63" applyFont="1" applyAlignment="1" applyProtection="1">
      <alignment horizontal="center"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18" fillId="0" borderId="0" xfId="93" applyFont="1" applyFill="1" applyBorder="1" applyAlignment="1" applyProtection="1">
      <alignment vertical="center"/>
      <protection/>
    </xf>
    <xf numFmtId="0" fontId="4" fillId="0" borderId="13" xfId="93" applyFont="1" applyBorder="1" applyAlignment="1" applyProtection="1">
      <alignment vertical="center"/>
      <protection/>
    </xf>
    <xf numFmtId="192" fontId="5" fillId="0" borderId="11" xfId="65" applyNumberFormat="1" applyFont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32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Protection="1">
      <alignment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7" fillId="0" borderId="11" xfId="93" applyFont="1" applyFill="1" applyBorder="1" applyAlignment="1" applyProtection="1">
      <alignment horizontal="left" vertical="center" wrapText="1"/>
      <protection/>
    </xf>
    <xf numFmtId="194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93" applyFont="1" applyFill="1" applyBorder="1" applyAlignment="1" applyProtection="1">
      <alignment vertical="center"/>
      <protection/>
    </xf>
    <xf numFmtId="0" fontId="71" fillId="0" borderId="0" xfId="0" applyFont="1" applyAlignment="1" applyProtection="1">
      <alignment horizontal="left" vertical="center" wrapText="1" readingOrder="1"/>
      <protection/>
    </xf>
    <xf numFmtId="0" fontId="68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7" fillId="0" borderId="0" xfId="93" applyFont="1" applyFill="1" applyBorder="1" applyAlignment="1" applyProtection="1">
      <alignment horizontal="left" vertical="center" wrapText="1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 locked="0"/>
    </xf>
    <xf numFmtId="0" fontId="68" fillId="0" borderId="0" xfId="93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4" fillId="0" borderId="27" xfId="63" applyFont="1" applyFill="1" applyBorder="1" applyAlignment="1" applyProtection="1">
      <alignment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13" xfId="93" applyFont="1" applyFill="1" applyBorder="1" applyAlignment="1" applyProtection="1">
      <alignment vertical="top"/>
      <protection/>
    </xf>
    <xf numFmtId="0" fontId="4" fillId="0" borderId="27" xfId="64" applyFont="1" applyFill="1" applyBorder="1" applyAlignment="1" applyProtection="1">
      <alignment horizontal="right" vertical="top"/>
      <protection/>
    </xf>
    <xf numFmtId="0" fontId="4" fillId="0" borderId="12" xfId="93" applyFont="1" applyFill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/>
      <protection/>
    </xf>
    <xf numFmtId="0" fontId="64" fillId="0" borderId="0" xfId="62" applyFont="1" applyAlignment="1" applyProtection="1">
      <alignment vertical="center"/>
      <protection/>
    </xf>
    <xf numFmtId="0" fontId="68" fillId="0" borderId="0" xfId="65" applyFont="1" applyFill="1" applyBorder="1" applyAlignment="1" applyProtection="1">
      <alignment horizontal="center" vertical="center"/>
      <protection/>
    </xf>
    <xf numFmtId="0" fontId="64" fillId="0" borderId="0" xfId="62" applyFont="1" applyFill="1" applyBorder="1" applyAlignment="1" applyProtection="1">
      <alignment vertical="center" wrapText="1"/>
      <protection/>
    </xf>
    <xf numFmtId="0" fontId="64" fillId="0" borderId="0" xfId="62" applyFont="1" applyBorder="1" applyAlignment="1" applyProtection="1">
      <alignment horizontal="right" vertical="center" wrapText="1"/>
      <protection/>
    </xf>
    <xf numFmtId="2" fontId="64" fillId="0" borderId="0" xfId="62" applyNumberFormat="1" applyFont="1" applyBorder="1" applyAlignment="1" applyProtection="1">
      <alignment horizontal="center" vertical="center" wrapText="1"/>
      <protection/>
    </xf>
    <xf numFmtId="0" fontId="64" fillId="0" borderId="0" xfId="64" applyFont="1" applyAlignment="1" applyProtection="1">
      <alignment vertical="center"/>
      <protection/>
    </xf>
    <xf numFmtId="1" fontId="5" fillId="0" borderId="11" xfId="77" applyNumberFormat="1" applyFont="1" applyFill="1" applyBorder="1" applyAlignment="1" applyProtection="1">
      <alignment horizontal="center" vertical="top" wrapText="1"/>
      <protection/>
    </xf>
    <xf numFmtId="0" fontId="5" fillId="0" borderId="0" xfId="91" applyNumberFormat="1" applyFont="1" applyFill="1" applyBorder="1" applyAlignment="1" applyProtection="1">
      <alignment horizontal="left" vertical="center" indent="8"/>
      <protection/>
    </xf>
    <xf numFmtId="0" fontId="64" fillId="0" borderId="0" xfId="91" applyNumberFormat="1" applyFont="1" applyFill="1" applyBorder="1" applyAlignment="1" applyProtection="1">
      <alignment horizontal="left" vertical="center" indent="8"/>
      <protection/>
    </xf>
    <xf numFmtId="0" fontId="72" fillId="0" borderId="0" xfId="91" applyNumberFormat="1" applyFont="1" applyFill="1" applyBorder="1" applyAlignment="1" applyProtection="1">
      <alignment horizontal="left" vertical="center" indent="8"/>
      <protection/>
    </xf>
    <xf numFmtId="0" fontId="73" fillId="0" borderId="0" xfId="91" applyNumberFormat="1" applyFont="1" applyFill="1" applyBorder="1" applyAlignment="1" applyProtection="1">
      <alignment horizontal="left" vertical="center" indent="8"/>
      <protection/>
    </xf>
    <xf numFmtId="0" fontId="74" fillId="0" borderId="0" xfId="91" applyNumberFormat="1" applyFont="1" applyFill="1" applyBorder="1" applyAlignment="1" applyProtection="1">
      <alignment horizontal="left" vertical="center" indent="8"/>
      <protection/>
    </xf>
    <xf numFmtId="0" fontId="75" fillId="0" borderId="0" xfId="91" applyNumberFormat="1" applyFont="1" applyFill="1" applyBorder="1" applyAlignment="1" applyProtection="1">
      <alignment horizontal="left" vertical="center" indent="8"/>
      <protection/>
    </xf>
    <xf numFmtId="0" fontId="16" fillId="6" borderId="13" xfId="91" applyFont="1" applyFill="1" applyBorder="1" applyAlignment="1" applyProtection="1">
      <alignment horizontal="left" vertical="center" wrapText="1"/>
      <protection/>
    </xf>
    <xf numFmtId="0" fontId="16" fillId="6" borderId="12" xfId="91" applyFont="1" applyFill="1" applyBorder="1" applyAlignment="1" applyProtection="1">
      <alignment horizontal="left" vertical="center" wrapText="1"/>
      <protection/>
    </xf>
    <xf numFmtId="0" fontId="3" fillId="0" borderId="33" xfId="91" applyFont="1" applyFill="1" applyBorder="1" applyAlignment="1" applyProtection="1">
      <alignment horizontal="center" vertical="center" wrapText="1" shrinkToFit="1"/>
      <protection/>
    </xf>
    <xf numFmtId="0" fontId="3" fillId="0" borderId="21" xfId="91" applyFont="1" applyFill="1" applyBorder="1" applyAlignment="1" applyProtection="1">
      <alignment horizontal="center" vertical="center" shrinkToFit="1"/>
      <protection/>
    </xf>
    <xf numFmtId="0" fontId="3" fillId="0" borderId="23" xfId="91" applyFont="1" applyFill="1" applyBorder="1" applyAlignment="1" applyProtection="1">
      <alignment horizontal="center" vertical="center" shrinkToFit="1"/>
      <protection/>
    </xf>
    <xf numFmtId="192" fontId="66" fillId="0" borderId="20" xfId="83" applyNumberFormat="1" applyFont="1" applyFill="1" applyBorder="1" applyAlignment="1" applyProtection="1">
      <alignment horizontal="center" vertical="center" shrinkToFit="1"/>
      <protection/>
    </xf>
    <xf numFmtId="192" fontId="66" fillId="0" borderId="19" xfId="83" applyNumberFormat="1" applyFont="1" applyFill="1" applyBorder="1" applyAlignment="1" applyProtection="1">
      <alignment horizontal="center" vertical="center" shrinkToFit="1"/>
      <protection/>
    </xf>
    <xf numFmtId="0" fontId="4" fillId="0" borderId="34" xfId="91" applyFont="1" applyFill="1" applyBorder="1" applyAlignment="1" applyProtection="1">
      <alignment horizontal="center" vertical="center"/>
      <protection locked="0"/>
    </xf>
    <xf numFmtId="0" fontId="4" fillId="0" borderId="35" xfId="91" applyFont="1" applyFill="1" applyBorder="1" applyAlignment="1" applyProtection="1">
      <alignment horizontal="center" vertical="center"/>
      <protection locked="0"/>
    </xf>
    <xf numFmtId="0" fontId="4" fillId="0" borderId="36" xfId="91" applyFont="1" applyFill="1" applyBorder="1" applyAlignment="1" applyProtection="1">
      <alignment horizontal="center" vertical="center"/>
      <protection locked="0"/>
    </xf>
    <xf numFmtId="0" fontId="76" fillId="6" borderId="13" xfId="91" applyFont="1" applyFill="1" applyBorder="1" applyAlignment="1" applyProtection="1">
      <alignment horizontal="left" vertical="center" wrapText="1"/>
      <protection/>
    </xf>
    <xf numFmtId="0" fontId="76" fillId="6" borderId="12" xfId="91" applyFont="1" applyFill="1" applyBorder="1" applyAlignment="1" applyProtection="1">
      <alignment horizontal="left" vertical="center" wrapText="1"/>
      <protection/>
    </xf>
    <xf numFmtId="0" fontId="4" fillId="0" borderId="37" xfId="91" applyFont="1" applyFill="1" applyBorder="1" applyAlignment="1" applyProtection="1">
      <alignment horizontal="center" vertical="center"/>
      <protection locked="0"/>
    </xf>
    <xf numFmtId="0" fontId="4" fillId="0" borderId="0" xfId="91" applyFont="1" applyFill="1" applyBorder="1" applyAlignment="1" applyProtection="1">
      <alignment horizontal="center" vertical="center"/>
      <protection locked="0"/>
    </xf>
    <xf numFmtId="0" fontId="4" fillId="0" borderId="38" xfId="91" applyFont="1" applyFill="1" applyBorder="1" applyAlignment="1" applyProtection="1">
      <alignment horizontal="center" vertical="center"/>
      <protection locked="0"/>
    </xf>
    <xf numFmtId="0" fontId="4" fillId="0" borderId="33" xfId="91" applyNumberFormat="1" applyFont="1" applyFill="1" applyBorder="1" applyAlignment="1" applyProtection="1">
      <alignment horizontal="center" vertical="center" shrinkToFit="1"/>
      <protection/>
    </xf>
    <xf numFmtId="0" fontId="4" fillId="0" borderId="23" xfId="91" applyNumberFormat="1" applyFont="1" applyFill="1" applyBorder="1" applyAlignment="1" applyProtection="1">
      <alignment horizontal="center" vertical="center" shrinkToFit="1"/>
      <protection/>
    </xf>
    <xf numFmtId="0" fontId="3" fillId="0" borderId="21" xfId="91" applyFont="1" applyFill="1" applyBorder="1" applyAlignment="1" applyProtection="1">
      <alignment horizontal="center" vertical="center" wrapText="1" shrinkToFit="1"/>
      <protection/>
    </xf>
    <xf numFmtId="0" fontId="3" fillId="0" borderId="23" xfId="91" applyFont="1" applyFill="1" applyBorder="1" applyAlignment="1" applyProtection="1">
      <alignment horizontal="center" vertical="center" wrapText="1" shrinkToFi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9" xfId="91" applyNumberFormat="1" applyFont="1" applyFill="1" applyBorder="1" applyAlignment="1" applyProtection="1">
      <alignment horizontal="center" vertical="center"/>
      <protection/>
    </xf>
    <xf numFmtId="192" fontId="15" fillId="0" borderId="39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7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40" xfId="91" applyFont="1" applyFill="1" applyBorder="1" applyAlignment="1" applyProtection="1">
      <alignment horizontal="center" vertical="center"/>
      <protection/>
    </xf>
    <xf numFmtId="0" fontId="4" fillId="0" borderId="41" xfId="91" applyFont="1" applyFill="1" applyBorder="1" applyAlignment="1" applyProtection="1">
      <alignment horizontal="center" vertical="center"/>
      <protection/>
    </xf>
    <xf numFmtId="0" fontId="4" fillId="0" borderId="42" xfId="91" applyFont="1" applyFill="1" applyBorder="1" applyAlignment="1" applyProtection="1">
      <alignment horizontal="center" vertical="center"/>
      <protection/>
    </xf>
    <xf numFmtId="0" fontId="5" fillId="0" borderId="25" xfId="91" applyFont="1" applyFill="1" applyBorder="1" applyAlignment="1" applyProtection="1">
      <alignment horizontal="center" vertical="top"/>
      <protection/>
    </xf>
    <xf numFmtId="0" fontId="4" fillId="0" borderId="33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23" xfId="91" applyFont="1" applyFill="1" applyBorder="1" applyAlignment="1" applyProtection="1">
      <alignment horizontal="center" vertical="center" shrinkToFit="1"/>
      <protection/>
    </xf>
    <xf numFmtId="0" fontId="4" fillId="0" borderId="32" xfId="93" applyFont="1" applyFill="1" applyBorder="1" applyAlignment="1" applyProtection="1">
      <alignment horizontal="left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7" xfId="93" applyFont="1" applyFill="1" applyBorder="1" applyAlignment="1" applyProtection="1">
      <alignment horizontal="left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12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 shrinkToFit="1"/>
      <protection/>
    </xf>
    <xf numFmtId="0" fontId="4" fillId="12" borderId="12" xfId="93" applyFont="1" applyFill="1" applyBorder="1" applyAlignment="1" applyProtection="1">
      <alignment horizontal="center" vertical="center" shrinkToFit="1"/>
      <protection/>
    </xf>
    <xf numFmtId="0" fontId="5" fillId="0" borderId="13" xfId="93" applyFont="1" applyBorder="1" applyAlignment="1" applyProtection="1">
      <alignment horizontal="left" vertical="center" wrapText="1"/>
      <protection/>
    </xf>
    <xf numFmtId="0" fontId="5" fillId="0" borderId="27" xfId="93" applyFont="1" applyBorder="1" applyAlignment="1" applyProtection="1">
      <alignment horizontal="left" vertical="center" wrapText="1"/>
      <protection/>
    </xf>
    <xf numFmtId="2" fontId="4" fillId="36" borderId="32" xfId="77" applyNumberFormat="1" applyFont="1" applyFill="1" applyBorder="1" applyAlignment="1" applyProtection="1">
      <alignment horizontal="left" vertical="center"/>
      <protection/>
    </xf>
    <xf numFmtId="2" fontId="4" fillId="36" borderId="0" xfId="77" applyNumberFormat="1" applyFont="1" applyFill="1" applyBorder="1" applyAlignment="1" applyProtection="1">
      <alignment horizontal="left" vertical="center"/>
      <protection/>
    </xf>
    <xf numFmtId="195" fontId="5" fillId="0" borderId="11" xfId="93" applyNumberFormat="1" applyFont="1" applyFill="1" applyBorder="1" applyAlignment="1" applyProtection="1">
      <alignment horizontal="right" vertical="center" wrapText="1" indent="1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2" fontId="4" fillId="36" borderId="32" xfId="77" applyNumberFormat="1" applyFont="1" applyFill="1" applyBorder="1" applyAlignment="1" applyProtection="1">
      <alignment horizontal="left" vertical="center" wrapText="1"/>
      <protection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0" fontId="5" fillId="35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 applyProtection="1">
      <alignment horizontal="left" vertical="center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4" fillId="0" borderId="32" xfId="93" applyFont="1" applyFill="1" applyBorder="1" applyAlignment="1" applyProtection="1">
      <alignment horizontal="left" vertical="top" wrapText="1"/>
      <protection/>
    </xf>
    <xf numFmtId="0" fontId="4" fillId="0" borderId="0" xfId="93" applyFont="1" applyFill="1" applyBorder="1" applyAlignment="1" applyProtection="1">
      <alignment horizontal="left" vertical="top" wrapText="1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7" xfId="93" applyFont="1" applyFill="1" applyBorder="1" applyAlignment="1" applyProtection="1">
      <alignment horizontal="left" vertical="center"/>
      <protection/>
    </xf>
    <xf numFmtId="0" fontId="5" fillId="12" borderId="11" xfId="62" applyFont="1" applyFill="1" applyBorder="1" applyAlignment="1" applyProtection="1">
      <alignment horizontal="center" vertical="center"/>
      <protection/>
    </xf>
    <xf numFmtId="49" fontId="5" fillId="35" borderId="0" xfId="50" applyNumberFormat="1" applyFont="1" applyFill="1" applyAlignment="1" applyProtection="1">
      <alignment horizontal="left" vertical="top" wrapText="1"/>
      <protection locked="0"/>
    </xf>
    <xf numFmtId="0" fontId="5" fillId="0" borderId="13" xfId="62" applyFont="1" applyBorder="1" applyAlignment="1" applyProtection="1">
      <alignment horizontal="right" vertical="center" wrapText="1" indent="1"/>
      <protection/>
    </xf>
    <xf numFmtId="0" fontId="5" fillId="0" borderId="27" xfId="62" applyFont="1" applyBorder="1" applyAlignment="1" applyProtection="1">
      <alignment horizontal="right" vertical="center" indent="1"/>
      <protection/>
    </xf>
    <xf numFmtId="0" fontId="5" fillId="0" borderId="12" xfId="62" applyFont="1" applyBorder="1" applyAlignment="1" applyProtection="1">
      <alignment horizontal="right" vertical="center" indent="1"/>
      <protection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4" fillId="0" borderId="32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19" fillId="0" borderId="0" xfId="93" applyFont="1" applyAlignment="1" applyProtection="1">
      <alignment horizontal="left" vertical="top" wrapText="1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0" fontId="4" fillId="36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34" borderId="33" xfId="50" applyFont="1" applyFill="1" applyBorder="1" applyAlignment="1" applyProtection="1">
      <alignment horizontal="center" vertical="center" shrinkToFit="1"/>
      <protection/>
    </xf>
    <xf numFmtId="0" fontId="4" fillId="34" borderId="23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65" fillId="39" borderId="11" xfId="0" applyFont="1" applyFill="1" applyBorder="1" applyAlignment="1">
      <alignment horizontal="left" vertical="center" wrapText="1"/>
    </xf>
    <xf numFmtId="0" fontId="4" fillId="34" borderId="33" xfId="62" applyFont="1" applyFill="1" applyBorder="1" applyAlignment="1" applyProtection="1">
      <alignment horizontal="center" vertical="center"/>
      <protection/>
    </xf>
    <xf numFmtId="0" fontId="4" fillId="34" borderId="23" xfId="62" applyFont="1" applyFill="1" applyBorder="1" applyAlignment="1" applyProtection="1">
      <alignment horizontal="center" vertical="center"/>
      <protection/>
    </xf>
    <xf numFmtId="0" fontId="4" fillId="34" borderId="22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19" xfId="62" applyFont="1" applyFill="1" applyBorder="1" applyAlignment="1" applyProtection="1">
      <alignment horizontal="center" vertical="center"/>
      <protection/>
    </xf>
    <xf numFmtId="0" fontId="4" fillId="34" borderId="24" xfId="62" applyFont="1" applyFill="1" applyBorder="1" applyAlignment="1" applyProtection="1">
      <alignment horizontal="center" vertical="center"/>
      <protection/>
    </xf>
    <xf numFmtId="0" fontId="4" fillId="34" borderId="25" xfId="62" applyFont="1" applyFill="1" applyBorder="1" applyAlignment="1" applyProtection="1">
      <alignment horizontal="center" vertical="center"/>
      <protection/>
    </xf>
    <xf numFmtId="0" fontId="4" fillId="34" borderId="39" xfId="62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 wrapText="1"/>
      <protection/>
    </xf>
    <xf numFmtId="0" fontId="4" fillId="34" borderId="23" xfId="62" applyFont="1" applyFill="1" applyBorder="1" applyAlignment="1" applyProtection="1">
      <alignment horizontal="center" vertical="center" wrapText="1"/>
      <protection/>
    </xf>
    <xf numFmtId="0" fontId="4" fillId="34" borderId="33" xfId="62" applyFont="1" applyFill="1" applyBorder="1" applyAlignment="1" applyProtection="1">
      <alignment horizontal="center" vertical="center" wrapText="1" shrinkToFit="1"/>
      <protection/>
    </xf>
    <xf numFmtId="0" fontId="4" fillId="34" borderId="23" xfId="62" applyFont="1" applyFill="1" applyBorder="1" applyAlignment="1" applyProtection="1">
      <alignment horizontal="center" vertical="center" wrapText="1" shrinkToFit="1"/>
      <protection/>
    </xf>
    <xf numFmtId="0" fontId="4" fillId="34" borderId="23" xfId="62" applyFont="1" applyFill="1" applyBorder="1" applyAlignment="1" applyProtection="1">
      <alignment horizontal="center" vertical="center" shrinkToFit="1"/>
      <protection/>
    </xf>
    <xf numFmtId="0" fontId="65" fillId="0" borderId="11" xfId="0" applyFont="1" applyBorder="1" applyAlignment="1">
      <alignment horizontal="left" vertical="center" wrapText="1"/>
    </xf>
    <xf numFmtId="0" fontId="4" fillId="34" borderId="33" xfId="50" applyFont="1" applyFill="1" applyBorder="1" applyAlignment="1" applyProtection="1">
      <alignment horizontal="center" vertical="center"/>
      <protection/>
    </xf>
    <xf numFmtId="0" fontId="4" fillId="34" borderId="23" xfId="50" applyFont="1" applyFill="1" applyBorder="1" applyAlignment="1" applyProtection="1">
      <alignment horizontal="center" vertical="center"/>
      <protection/>
    </xf>
    <xf numFmtId="0" fontId="4" fillId="0" borderId="33" xfId="62" applyFont="1" applyBorder="1" applyAlignment="1" applyProtection="1">
      <alignment horizontal="center" vertical="top"/>
      <protection/>
    </xf>
    <xf numFmtId="0" fontId="4" fillId="0" borderId="21" xfId="62" applyFont="1" applyBorder="1" applyAlignment="1" applyProtection="1">
      <alignment horizontal="center" vertical="top"/>
      <protection/>
    </xf>
    <xf numFmtId="0" fontId="4" fillId="0" borderId="23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7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5" fillId="35" borderId="33" xfId="50" applyFont="1" applyFill="1" applyBorder="1" applyAlignment="1" applyProtection="1">
      <alignment horizontal="center" vertical="center"/>
      <protection/>
    </xf>
    <xf numFmtId="0" fontId="5" fillId="35" borderId="23" xfId="50" applyFont="1" applyFill="1" applyBorder="1" applyAlignment="1" applyProtection="1">
      <alignment horizontal="center" vertical="center"/>
      <protection/>
    </xf>
    <xf numFmtId="0" fontId="4" fillId="35" borderId="33" xfId="50" applyFont="1" applyFill="1" applyBorder="1" applyAlignment="1" applyProtection="1">
      <alignment horizontal="center" vertical="center"/>
      <protection/>
    </xf>
    <xf numFmtId="0" fontId="4" fillId="35" borderId="23" xfId="50" applyFont="1" applyFill="1" applyBorder="1" applyAlignment="1" applyProtection="1">
      <alignment horizontal="center" vertical="center"/>
      <protection/>
    </xf>
    <xf numFmtId="2" fontId="5" fillId="19" borderId="33" xfId="50" applyNumberFormat="1" applyFont="1" applyFill="1" applyBorder="1" applyAlignment="1" applyProtection="1">
      <alignment horizontal="center" vertical="center"/>
      <protection/>
    </xf>
    <xf numFmtId="2" fontId="5" fillId="19" borderId="23" xfId="50" applyNumberFormat="1" applyFont="1" applyFill="1" applyBorder="1" applyAlignment="1" applyProtection="1">
      <alignment horizontal="center" vertical="center"/>
      <protection/>
    </xf>
    <xf numFmtId="0" fontId="5" fillId="36" borderId="33" xfId="50" applyFont="1" applyFill="1" applyBorder="1" applyAlignment="1" applyProtection="1">
      <alignment horizontal="center" vertical="center"/>
      <protection/>
    </xf>
    <xf numFmtId="0" fontId="5" fillId="36" borderId="23" xfId="50" applyFont="1" applyFill="1" applyBorder="1" applyAlignment="1" applyProtection="1">
      <alignment horizontal="center" vertical="center"/>
      <protection/>
    </xf>
    <xf numFmtId="2" fontId="5" fillId="34" borderId="33" xfId="50" applyNumberFormat="1" applyFont="1" applyFill="1" applyBorder="1" applyAlignment="1" applyProtection="1">
      <alignment horizontal="center" vertical="center"/>
      <protection/>
    </xf>
    <xf numFmtId="2" fontId="5" fillId="34" borderId="23" xfId="50" applyNumberFormat="1" applyFont="1" applyFill="1" applyBorder="1" applyAlignment="1" applyProtection="1">
      <alignment horizontal="center" vertical="center"/>
      <protection/>
    </xf>
    <xf numFmtId="0" fontId="4" fillId="0" borderId="22" xfId="62" applyFont="1" applyBorder="1" applyAlignment="1" applyProtection="1">
      <alignment horizontal="center" vertical="top"/>
      <protection/>
    </xf>
    <xf numFmtId="0" fontId="4" fillId="0" borderId="32" xfId="62" applyFont="1" applyBorder="1" applyAlignment="1" applyProtection="1">
      <alignment horizontal="center" vertical="top"/>
      <protection/>
    </xf>
    <xf numFmtId="0" fontId="4" fillId="0" borderId="24" xfId="62" applyFont="1" applyBorder="1" applyAlignment="1" applyProtection="1">
      <alignment horizontal="center" vertical="top"/>
      <protection/>
    </xf>
    <xf numFmtId="0" fontId="66" fillId="0" borderId="13" xfId="0" applyFont="1" applyBorder="1" applyAlignment="1">
      <alignment horizontal="left" vertical="center"/>
    </xf>
    <xf numFmtId="0" fontId="66" fillId="0" borderId="27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5" fillId="0" borderId="11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center" shrinkToFit="1"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7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top" wrapText="1"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7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7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7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  <xf numFmtId="194" fontId="5" fillId="0" borderId="11" xfId="35" applyNumberFormat="1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3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20</xdr:row>
      <xdr:rowOff>57150</xdr:rowOff>
    </xdr:from>
    <xdr:to>
      <xdr:col>1</xdr:col>
      <xdr:colOff>914400</xdr:colOff>
      <xdr:row>26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66800" y="7581900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1Y%20%20(&#3629;&#3591;&#3588;&#3660;&#3585;&#3619;)%2012%20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4"/>
  <sheetViews>
    <sheetView tabSelected="1" zoomScaleSheetLayoutView="110" workbookViewId="0" topLeftCell="A1">
      <selection activeCell="J13" sqref="J13"/>
    </sheetView>
  </sheetViews>
  <sheetFormatPr defaultColWidth="9.140625" defaultRowHeight="15"/>
  <cols>
    <col min="1" max="1" width="5.57421875" style="91" customWidth="1"/>
    <col min="2" max="2" width="45.421875" style="77" customWidth="1"/>
    <col min="3" max="3" width="6.421875" style="12" customWidth="1"/>
    <col min="4" max="5" width="6.7109375" style="12" customWidth="1"/>
    <col min="6" max="10" width="5.140625" style="13" customWidth="1"/>
    <col min="11" max="11" width="8.8515625" style="13" customWidth="1"/>
    <col min="12" max="12" width="9.140625" style="80" customWidth="1"/>
    <col min="13" max="13" width="3.7109375" style="80" customWidth="1"/>
    <col min="14" max="14" width="9.57421875" style="80" customWidth="1"/>
    <col min="15" max="16384" width="9.00390625" style="11" customWidth="1"/>
  </cols>
  <sheetData>
    <row r="1" spans="1:14" ht="20.25">
      <c r="A1" s="90"/>
      <c r="B1" s="76"/>
      <c r="C1" s="304" t="s">
        <v>28</v>
      </c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14" ht="20.25">
      <c r="A2" s="90"/>
      <c r="B2" s="76"/>
      <c r="C2" s="304" t="s">
        <v>139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ht="15.75" customHeight="1" thickBot="1">
      <c r="N3" s="81"/>
    </row>
    <row r="4" spans="1:14" ht="24" customHeight="1" thickTop="1">
      <c r="A4" s="310" t="s">
        <v>107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2"/>
    </row>
    <row r="5" spans="1:14" ht="24" customHeight="1">
      <c r="A5" s="296" t="s">
        <v>138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8"/>
    </row>
    <row r="6" spans="1:14" ht="24" customHeight="1" thickBot="1">
      <c r="A6" s="291" t="s">
        <v>146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3"/>
    </row>
    <row r="7" spans="1:14" ht="18" customHeight="1" thickTop="1">
      <c r="A7" s="92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</row>
    <row r="8" spans="1:14" s="16" customFormat="1" ht="20.25">
      <c r="A8" s="303" t="s">
        <v>19</v>
      </c>
      <c r="B8" s="303"/>
      <c r="C8" s="314" t="s">
        <v>35</v>
      </c>
      <c r="D8" s="286" t="s">
        <v>18</v>
      </c>
      <c r="E8" s="286" t="s">
        <v>42</v>
      </c>
      <c r="F8" s="1" t="s">
        <v>6</v>
      </c>
      <c r="G8" s="15"/>
      <c r="H8" s="15"/>
      <c r="I8" s="15"/>
      <c r="J8" s="15"/>
      <c r="K8" s="307" t="s">
        <v>2</v>
      </c>
      <c r="L8" s="308"/>
      <c r="M8" s="308"/>
      <c r="N8" s="309"/>
    </row>
    <row r="9" spans="1:14" s="16" customFormat="1" ht="17.25" customHeight="1">
      <c r="A9" s="303"/>
      <c r="B9" s="303"/>
      <c r="C9" s="315"/>
      <c r="D9" s="287"/>
      <c r="E9" s="301"/>
      <c r="F9" s="299">
        <v>1</v>
      </c>
      <c r="G9" s="299">
        <v>2</v>
      </c>
      <c r="H9" s="299">
        <v>3</v>
      </c>
      <c r="I9" s="299">
        <v>4</v>
      </c>
      <c r="J9" s="299">
        <v>5</v>
      </c>
      <c r="K9" s="82" t="s">
        <v>20</v>
      </c>
      <c r="L9" s="83" t="s">
        <v>33</v>
      </c>
      <c r="M9" s="305" t="s">
        <v>48</v>
      </c>
      <c r="N9" s="84" t="s">
        <v>21</v>
      </c>
    </row>
    <row r="10" spans="1:14" s="16" customFormat="1" ht="21.75" customHeight="1">
      <c r="A10" s="303"/>
      <c r="B10" s="303"/>
      <c r="C10" s="316"/>
      <c r="D10" s="288"/>
      <c r="E10" s="302"/>
      <c r="F10" s="300"/>
      <c r="G10" s="300"/>
      <c r="H10" s="300"/>
      <c r="I10" s="300"/>
      <c r="J10" s="300"/>
      <c r="K10" s="85" t="s">
        <v>22</v>
      </c>
      <c r="L10" s="86" t="s">
        <v>23</v>
      </c>
      <c r="M10" s="306"/>
      <c r="N10" s="87" t="s">
        <v>24</v>
      </c>
    </row>
    <row r="11" spans="1:14" s="22" customFormat="1" ht="24.75" customHeight="1">
      <c r="A11" s="284" t="s">
        <v>49</v>
      </c>
      <c r="B11" s="285"/>
      <c r="C11" s="17"/>
      <c r="D11" s="18">
        <f>SUM(D12:D12)</f>
        <v>10</v>
      </c>
      <c r="E11" s="113">
        <f>SUM(E12:E12)</f>
        <v>33.333333333333336</v>
      </c>
      <c r="F11" s="19"/>
      <c r="G11" s="19"/>
      <c r="H11" s="19"/>
      <c r="I11" s="19"/>
      <c r="J11" s="19"/>
      <c r="K11" s="19"/>
      <c r="L11" s="20" t="e">
        <f>SUM(N12:N12)*E18/E11</f>
        <v>#DIV/0!</v>
      </c>
      <c r="M11" s="114" t="e">
        <f aca="true" t="shared" si="0" ref="M11:M17">L11</f>
        <v>#DIV/0!</v>
      </c>
      <c r="N11" s="21"/>
    </row>
    <row r="12" spans="1:14" s="35" customFormat="1" ht="65.25" customHeight="1">
      <c r="A12" s="117">
        <v>1.1</v>
      </c>
      <c r="B12" s="118" t="s">
        <v>106</v>
      </c>
      <c r="C12" s="30" t="s">
        <v>140</v>
      </c>
      <c r="D12" s="31">
        <v>10</v>
      </c>
      <c r="E12" s="32">
        <f>D12*100/D18</f>
        <v>33.333333333333336</v>
      </c>
      <c r="F12" s="29">
        <v>50</v>
      </c>
      <c r="G12" s="29">
        <v>55</v>
      </c>
      <c r="H12" s="29">
        <v>60</v>
      </c>
      <c r="I12" s="29">
        <v>65</v>
      </c>
      <c r="J12" s="29">
        <v>70</v>
      </c>
      <c r="K12" s="32" t="e">
        <f>'1.1'!D3</f>
        <v>#DIV/0!</v>
      </c>
      <c r="L12" s="33" t="e">
        <f>'1.1'!D5</f>
        <v>#DIV/0!</v>
      </c>
      <c r="M12" s="114" t="e">
        <f t="shared" si="0"/>
        <v>#DIV/0!</v>
      </c>
      <c r="N12" s="34" t="e">
        <f>E12*L12/E18</f>
        <v>#DIV/0!</v>
      </c>
    </row>
    <row r="13" spans="1:14" s="22" customFormat="1" ht="24.75" customHeight="1">
      <c r="A13" s="294" t="s">
        <v>137</v>
      </c>
      <c r="B13" s="295"/>
      <c r="C13" s="17"/>
      <c r="D13" s="18">
        <f>SUM(D14)</f>
        <v>5</v>
      </c>
      <c r="E13" s="113">
        <f>SUM(E14)</f>
        <v>16.666666666666668</v>
      </c>
      <c r="F13" s="19"/>
      <c r="G13" s="19"/>
      <c r="H13" s="19"/>
      <c r="I13" s="19"/>
      <c r="J13" s="19"/>
      <c r="K13" s="19"/>
      <c r="L13" s="20" t="e">
        <f>SUM(N15:N16)*E17/E13</f>
        <v>#DIV/0!</v>
      </c>
      <c r="M13" s="114" t="e">
        <f t="shared" si="0"/>
        <v>#DIV/0!</v>
      </c>
      <c r="N13" s="21"/>
    </row>
    <row r="14" spans="1:18" ht="63" customHeight="1">
      <c r="A14" s="93">
        <v>2.2</v>
      </c>
      <c r="B14" s="78" t="s">
        <v>109</v>
      </c>
      <c r="C14" s="26" t="s">
        <v>140</v>
      </c>
      <c r="D14" s="27">
        <v>5</v>
      </c>
      <c r="E14" s="23">
        <f>D14*100/D18</f>
        <v>16.666666666666668</v>
      </c>
      <c r="F14" s="28">
        <v>1</v>
      </c>
      <c r="G14" s="28">
        <v>2</v>
      </c>
      <c r="H14" s="28">
        <v>3</v>
      </c>
      <c r="I14" s="28">
        <v>4</v>
      </c>
      <c r="J14" s="28">
        <v>5</v>
      </c>
      <c r="K14" s="23">
        <f>'2.2'!D3</f>
        <v>0</v>
      </c>
      <c r="L14" s="24">
        <f>'2.2'!D5</f>
        <v>0</v>
      </c>
      <c r="M14" s="151">
        <f t="shared" si="0"/>
        <v>0</v>
      </c>
      <c r="N14" s="25">
        <f>E14*L14/E16</f>
        <v>0</v>
      </c>
      <c r="R14" s="35"/>
    </row>
    <row r="15" spans="1:14" s="22" customFormat="1" ht="24.75" customHeight="1">
      <c r="A15" s="294" t="s">
        <v>141</v>
      </c>
      <c r="B15" s="295"/>
      <c r="C15" s="17"/>
      <c r="D15" s="18">
        <f>SUM(D16:D17)</f>
        <v>15</v>
      </c>
      <c r="E15" s="113">
        <f>SUM(E16:E17)</f>
        <v>50</v>
      </c>
      <c r="F15" s="19"/>
      <c r="G15" s="19"/>
      <c r="H15" s="19"/>
      <c r="I15" s="19"/>
      <c r="J15" s="19"/>
      <c r="K15" s="19"/>
      <c r="L15" s="20" t="e">
        <f>SUM(N16:N17)*E18/E15</f>
        <v>#DIV/0!</v>
      </c>
      <c r="M15" s="114" t="e">
        <f t="shared" si="0"/>
        <v>#DIV/0!</v>
      </c>
      <c r="N15" s="21"/>
    </row>
    <row r="16" spans="1:18" ht="63" customHeight="1">
      <c r="A16" s="93">
        <v>3.2</v>
      </c>
      <c r="B16" s="78" t="s">
        <v>142</v>
      </c>
      <c r="C16" s="26" t="s">
        <v>25</v>
      </c>
      <c r="D16" s="27">
        <v>10</v>
      </c>
      <c r="E16" s="23">
        <f>D16*100/D18</f>
        <v>33.333333333333336</v>
      </c>
      <c r="F16" s="277">
        <v>94</v>
      </c>
      <c r="G16" s="277">
        <v>95</v>
      </c>
      <c r="H16" s="277">
        <v>96</v>
      </c>
      <c r="I16" s="277">
        <v>97</v>
      </c>
      <c r="J16" s="277">
        <v>98</v>
      </c>
      <c r="K16" s="23" t="e">
        <f>'3.2'!D3</f>
        <v>#DIV/0!</v>
      </c>
      <c r="L16" s="24" t="e">
        <f>'3.2'!D5</f>
        <v>#DIV/0!</v>
      </c>
      <c r="M16" s="151" t="e">
        <f t="shared" si="0"/>
        <v>#DIV/0!</v>
      </c>
      <c r="N16" s="25" t="e">
        <f>E16*L16/E18</f>
        <v>#DIV/0!</v>
      </c>
      <c r="R16" s="35"/>
    </row>
    <row r="17" spans="1:14" s="35" customFormat="1" ht="47.25" customHeight="1">
      <c r="A17" s="160">
        <v>3.3</v>
      </c>
      <c r="B17" s="152" t="s">
        <v>73</v>
      </c>
      <c r="C17" s="153" t="s">
        <v>25</v>
      </c>
      <c r="D17" s="154">
        <v>5</v>
      </c>
      <c r="E17" s="155">
        <f>D17*100/D18</f>
        <v>16.666666666666668</v>
      </c>
      <c r="F17" s="156">
        <v>40</v>
      </c>
      <c r="G17" s="156">
        <v>50</v>
      </c>
      <c r="H17" s="156">
        <v>60</v>
      </c>
      <c r="I17" s="156">
        <v>70</v>
      </c>
      <c r="J17" s="156">
        <v>80</v>
      </c>
      <c r="K17" s="155" t="e">
        <f>'3.3'!D3</f>
        <v>#DIV/0!</v>
      </c>
      <c r="L17" s="157" t="e">
        <f>'3.3'!D5</f>
        <v>#DIV/0!</v>
      </c>
      <c r="M17" s="158" t="e">
        <f t="shared" si="0"/>
        <v>#DIV/0!</v>
      </c>
      <c r="N17" s="159" t="e">
        <f>E17*L17/E18</f>
        <v>#DIV/0!</v>
      </c>
    </row>
    <row r="18" spans="1:14" s="42" customFormat="1" ht="26.25" customHeight="1">
      <c r="A18" s="94"/>
      <c r="B18" s="79"/>
      <c r="C18" s="36" t="s">
        <v>26</v>
      </c>
      <c r="D18" s="37">
        <f>SUM(D15+D11+D13)</f>
        <v>30</v>
      </c>
      <c r="E18" s="37">
        <f>E15+E11+E13</f>
        <v>100.00000000000001</v>
      </c>
      <c r="F18" s="38"/>
      <c r="G18" s="38"/>
      <c r="H18" s="38"/>
      <c r="I18" s="39"/>
      <c r="J18" s="39"/>
      <c r="K18" s="40"/>
      <c r="L18" s="289" t="s">
        <v>27</v>
      </c>
      <c r="M18" s="290"/>
      <c r="N18" s="41" t="e">
        <f>SUM(N11:N17)</f>
        <v>#DIV/0!</v>
      </c>
    </row>
    <row r="19" spans="1:14" s="42" customFormat="1" ht="24" customHeight="1">
      <c r="A19" s="95"/>
      <c r="B19" s="112" t="s">
        <v>108</v>
      </c>
      <c r="C19" s="96"/>
      <c r="D19" s="96"/>
      <c r="E19" s="96"/>
      <c r="F19" s="97"/>
      <c r="G19" s="97"/>
      <c r="H19" s="97"/>
      <c r="I19" s="98"/>
      <c r="J19" s="98"/>
      <c r="K19" s="99"/>
      <c r="L19" s="100"/>
      <c r="M19" s="103"/>
      <c r="N19" s="43"/>
    </row>
    <row r="20" spans="1:14" s="42" customFormat="1" ht="24" customHeight="1">
      <c r="A20" s="95"/>
      <c r="B20" s="111" t="s">
        <v>36</v>
      </c>
      <c r="C20" s="104"/>
      <c r="D20" s="104"/>
      <c r="E20" s="104"/>
      <c r="F20" s="97"/>
      <c r="G20" s="97"/>
      <c r="H20" s="97"/>
      <c r="I20" s="97"/>
      <c r="J20" s="97"/>
      <c r="K20" s="97"/>
      <c r="L20" s="105"/>
      <c r="M20" s="106"/>
      <c r="N20" s="43"/>
    </row>
    <row r="21" spans="1:14" s="42" customFormat="1" ht="24" customHeight="1">
      <c r="A21" s="95"/>
      <c r="B21" s="278" t="s">
        <v>148</v>
      </c>
      <c r="C21" s="107" t="s">
        <v>149</v>
      </c>
      <c r="D21" s="108"/>
      <c r="E21" s="108"/>
      <c r="F21" s="109"/>
      <c r="G21" s="102"/>
      <c r="H21" s="97"/>
      <c r="I21" s="97"/>
      <c r="J21" s="97"/>
      <c r="K21" s="97"/>
      <c r="L21" s="105"/>
      <c r="M21" s="106"/>
      <c r="N21" s="43"/>
    </row>
    <row r="22" spans="1:14" s="42" customFormat="1" ht="24" customHeight="1">
      <c r="A22" s="95"/>
      <c r="B22" s="279" t="s">
        <v>43</v>
      </c>
      <c r="C22" s="107" t="s">
        <v>37</v>
      </c>
      <c r="D22" s="109"/>
      <c r="E22" s="109"/>
      <c r="F22" s="109"/>
      <c r="G22" s="109"/>
      <c r="H22" s="97"/>
      <c r="I22" s="97"/>
      <c r="J22" s="97"/>
      <c r="K22" s="97"/>
      <c r="L22" s="105"/>
      <c r="M22" s="106"/>
      <c r="N22" s="43"/>
    </row>
    <row r="23" spans="1:14" s="22" customFormat="1" ht="24" customHeight="1">
      <c r="A23" s="95"/>
      <c r="B23" s="280" t="s">
        <v>44</v>
      </c>
      <c r="C23" s="110" t="s">
        <v>38</v>
      </c>
      <c r="D23" s="102"/>
      <c r="E23" s="102"/>
      <c r="F23" s="102"/>
      <c r="G23" s="102"/>
      <c r="H23" s="97"/>
      <c r="I23" s="97"/>
      <c r="J23" s="97"/>
      <c r="K23" s="97"/>
      <c r="L23" s="105"/>
      <c r="M23" s="106"/>
      <c r="N23" s="43"/>
    </row>
    <row r="24" spans="1:14" s="22" customFormat="1" ht="24" customHeight="1">
      <c r="A24" s="95"/>
      <c r="B24" s="281" t="s">
        <v>45</v>
      </c>
      <c r="C24" s="101" t="s">
        <v>39</v>
      </c>
      <c r="D24" s="102"/>
      <c r="E24" s="102"/>
      <c r="F24" s="97"/>
      <c r="G24" s="97"/>
      <c r="H24" s="97"/>
      <c r="I24" s="97"/>
      <c r="J24" s="97"/>
      <c r="K24" s="97"/>
      <c r="L24" s="105"/>
      <c r="M24" s="106"/>
      <c r="N24" s="43"/>
    </row>
    <row r="25" spans="1:14" s="22" customFormat="1" ht="24" customHeight="1">
      <c r="A25" s="95"/>
      <c r="B25" s="282" t="s">
        <v>46</v>
      </c>
      <c r="C25" s="101" t="s">
        <v>41</v>
      </c>
      <c r="D25" s="102"/>
      <c r="E25" s="102"/>
      <c r="F25" s="97"/>
      <c r="G25" s="97"/>
      <c r="H25" s="97"/>
      <c r="I25" s="97"/>
      <c r="J25" s="97"/>
      <c r="K25" s="97"/>
      <c r="L25" s="105"/>
      <c r="M25" s="106"/>
      <c r="N25" s="43"/>
    </row>
    <row r="26" spans="2:14" ht="20.25">
      <c r="B26" s="283" t="s">
        <v>47</v>
      </c>
      <c r="C26" s="101" t="s">
        <v>40</v>
      </c>
      <c r="D26" s="44"/>
      <c r="E26" s="44"/>
      <c r="F26" s="45"/>
      <c r="G26" s="45"/>
      <c r="H26" s="45"/>
      <c r="I26" s="45"/>
      <c r="J26" s="45"/>
      <c r="K26" s="45"/>
      <c r="L26" s="88"/>
      <c r="M26" s="88"/>
      <c r="N26" s="88"/>
    </row>
    <row r="27" spans="3:14" ht="20.25">
      <c r="C27" s="44"/>
      <c r="D27" s="44"/>
      <c r="E27" s="44"/>
      <c r="F27" s="45"/>
      <c r="G27" s="45"/>
      <c r="H27" s="45"/>
      <c r="I27" s="45"/>
      <c r="J27" s="45"/>
      <c r="K27" s="45"/>
      <c r="L27" s="88"/>
      <c r="M27" s="88"/>
      <c r="N27" s="88"/>
    </row>
    <row r="28" spans="3:14" ht="20.25">
      <c r="C28" s="44"/>
      <c r="D28" s="44"/>
      <c r="E28" s="44"/>
      <c r="F28" s="45"/>
      <c r="G28" s="45"/>
      <c r="H28" s="45"/>
      <c r="I28" s="45"/>
      <c r="J28" s="45"/>
      <c r="K28" s="45"/>
      <c r="L28" s="88"/>
      <c r="M28" s="88"/>
      <c r="N28" s="88"/>
    </row>
    <row r="29" spans="3:14" ht="20.25">
      <c r="C29" s="44"/>
      <c r="D29" s="44"/>
      <c r="E29" s="44"/>
      <c r="F29" s="45"/>
      <c r="G29" s="45"/>
      <c r="H29" s="45"/>
      <c r="I29" s="45"/>
      <c r="J29" s="45"/>
      <c r="K29" s="45"/>
      <c r="L29" s="88"/>
      <c r="M29" s="88"/>
      <c r="N29" s="88"/>
    </row>
    <row r="30" spans="1:218" s="14" customFormat="1" ht="20.25">
      <c r="A30" s="91"/>
      <c r="B30" s="77"/>
      <c r="C30" s="44"/>
      <c r="D30" s="44"/>
      <c r="E30" s="44"/>
      <c r="F30" s="45"/>
      <c r="G30" s="45"/>
      <c r="H30" s="45"/>
      <c r="I30" s="45"/>
      <c r="J30" s="45"/>
      <c r="K30" s="89"/>
      <c r="L30" s="88"/>
      <c r="M30" s="88"/>
      <c r="N30" s="88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</row>
    <row r="31" spans="1:218" s="14" customFormat="1" ht="20.25">
      <c r="A31" s="91"/>
      <c r="B31" s="77"/>
      <c r="C31" s="44"/>
      <c r="D31" s="44"/>
      <c r="E31" s="44"/>
      <c r="F31" s="45"/>
      <c r="G31" s="45"/>
      <c r="H31" s="45"/>
      <c r="I31" s="45"/>
      <c r="J31" s="45"/>
      <c r="K31" s="89"/>
      <c r="L31" s="88"/>
      <c r="M31" s="88"/>
      <c r="N31" s="88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</row>
    <row r="32" spans="3:14" ht="20.25">
      <c r="C32" s="44"/>
      <c r="D32" s="44"/>
      <c r="E32" s="44"/>
      <c r="F32" s="45"/>
      <c r="G32" s="45"/>
      <c r="H32" s="45"/>
      <c r="I32" s="45"/>
      <c r="J32" s="45"/>
      <c r="K32" s="45"/>
      <c r="L32" s="88"/>
      <c r="M32" s="88"/>
      <c r="N32" s="88"/>
    </row>
    <row r="33" spans="3:14" ht="20.25">
      <c r="C33" s="44"/>
      <c r="D33" s="44"/>
      <c r="E33" s="44"/>
      <c r="F33" s="45"/>
      <c r="G33" s="45"/>
      <c r="H33" s="45"/>
      <c r="I33" s="45"/>
      <c r="J33" s="45"/>
      <c r="K33" s="45"/>
      <c r="L33" s="88"/>
      <c r="M33" s="88"/>
      <c r="N33" s="88"/>
    </row>
    <row r="34" spans="3:14" ht="20.25">
      <c r="C34" s="44"/>
      <c r="D34" s="44"/>
      <c r="E34" s="44"/>
      <c r="F34" s="45"/>
      <c r="G34" s="45"/>
      <c r="H34" s="45"/>
      <c r="I34" s="45"/>
      <c r="J34" s="45"/>
      <c r="K34" s="45"/>
      <c r="L34" s="88"/>
      <c r="M34" s="88"/>
      <c r="N34" s="88"/>
    </row>
    <row r="35" spans="3:14" ht="20.25">
      <c r="C35" s="44"/>
      <c r="D35" s="44"/>
      <c r="E35" s="44"/>
      <c r="F35" s="45"/>
      <c r="G35" s="45"/>
      <c r="H35" s="45"/>
      <c r="I35" s="45"/>
      <c r="J35" s="45"/>
      <c r="K35" s="45"/>
      <c r="L35" s="88"/>
      <c r="M35" s="88"/>
      <c r="N35" s="88"/>
    </row>
    <row r="36" spans="3:14" ht="20.25">
      <c r="C36" s="44"/>
      <c r="D36" s="44"/>
      <c r="E36" s="44"/>
      <c r="F36" s="45"/>
      <c r="G36" s="45"/>
      <c r="H36" s="45"/>
      <c r="I36" s="45"/>
      <c r="J36" s="45"/>
      <c r="K36" s="45"/>
      <c r="L36" s="88"/>
      <c r="M36" s="88"/>
      <c r="N36" s="88"/>
    </row>
    <row r="37" spans="3:14" ht="20.25">
      <c r="C37" s="44"/>
      <c r="D37" s="44"/>
      <c r="E37" s="44"/>
      <c r="F37" s="45"/>
      <c r="G37" s="45"/>
      <c r="H37" s="45"/>
      <c r="I37" s="45"/>
      <c r="J37" s="45"/>
      <c r="K37" s="45"/>
      <c r="L37" s="88"/>
      <c r="M37" s="88"/>
      <c r="N37" s="88"/>
    </row>
    <row r="38" spans="3:14" ht="20.25">
      <c r="C38" s="44"/>
      <c r="D38" s="44"/>
      <c r="E38" s="44"/>
      <c r="F38" s="45"/>
      <c r="G38" s="45"/>
      <c r="H38" s="45"/>
      <c r="I38" s="45"/>
      <c r="J38" s="45"/>
      <c r="K38" s="45"/>
      <c r="L38" s="88"/>
      <c r="M38" s="88"/>
      <c r="N38" s="88"/>
    </row>
    <row r="39" spans="3:14" ht="20.25">
      <c r="C39" s="44"/>
      <c r="D39" s="44"/>
      <c r="E39" s="44"/>
      <c r="F39" s="45"/>
      <c r="G39" s="45"/>
      <c r="H39" s="45"/>
      <c r="I39" s="45"/>
      <c r="J39" s="45"/>
      <c r="K39" s="45"/>
      <c r="L39" s="88"/>
      <c r="M39" s="88"/>
      <c r="N39" s="88"/>
    </row>
    <row r="40" spans="3:14" ht="20.25">
      <c r="C40" s="44"/>
      <c r="D40" s="44"/>
      <c r="E40" s="44"/>
      <c r="F40" s="45"/>
      <c r="G40" s="45"/>
      <c r="H40" s="45"/>
      <c r="I40" s="45"/>
      <c r="J40" s="45"/>
      <c r="K40" s="45"/>
      <c r="L40" s="88"/>
      <c r="M40" s="88"/>
      <c r="N40" s="88"/>
    </row>
    <row r="41" spans="3:14" ht="20.25">
      <c r="C41" s="44"/>
      <c r="D41" s="44"/>
      <c r="E41" s="44"/>
      <c r="F41" s="45"/>
      <c r="G41" s="45"/>
      <c r="H41" s="45"/>
      <c r="I41" s="45"/>
      <c r="J41" s="45"/>
      <c r="K41" s="45"/>
      <c r="L41" s="88"/>
      <c r="M41" s="88"/>
      <c r="N41" s="88"/>
    </row>
    <row r="42" spans="3:14" ht="20.25">
      <c r="C42" s="44"/>
      <c r="D42" s="44"/>
      <c r="E42" s="44"/>
      <c r="F42" s="45"/>
      <c r="G42" s="45"/>
      <c r="H42" s="45"/>
      <c r="I42" s="45"/>
      <c r="J42" s="45"/>
      <c r="K42" s="45"/>
      <c r="L42" s="88"/>
      <c r="M42" s="88"/>
      <c r="N42" s="88"/>
    </row>
    <row r="43" spans="3:14" ht="20.25">
      <c r="C43" s="44"/>
      <c r="D43" s="44"/>
      <c r="E43" s="44"/>
      <c r="F43" s="45"/>
      <c r="G43" s="45"/>
      <c r="H43" s="45"/>
      <c r="I43" s="45"/>
      <c r="J43" s="45"/>
      <c r="K43" s="45"/>
      <c r="L43" s="88"/>
      <c r="M43" s="88"/>
      <c r="N43" s="88"/>
    </row>
    <row r="44" spans="3:14" ht="20.25">
      <c r="C44" s="44"/>
      <c r="D44" s="44"/>
      <c r="E44" s="44"/>
      <c r="F44" s="45"/>
      <c r="G44" s="45"/>
      <c r="H44" s="45"/>
      <c r="I44" s="45"/>
      <c r="J44" s="45"/>
      <c r="K44" s="45"/>
      <c r="L44" s="88"/>
      <c r="M44" s="88"/>
      <c r="N44" s="88"/>
    </row>
    <row r="45" spans="3:14" ht="20.25">
      <c r="C45" s="44"/>
      <c r="D45" s="44"/>
      <c r="E45" s="44"/>
      <c r="F45" s="45"/>
      <c r="G45" s="45"/>
      <c r="H45" s="45"/>
      <c r="I45" s="45"/>
      <c r="J45" s="45"/>
      <c r="K45" s="45"/>
      <c r="L45" s="88"/>
      <c r="M45" s="88"/>
      <c r="N45" s="88"/>
    </row>
    <row r="46" spans="3:14" ht="20.25">
      <c r="C46" s="44"/>
      <c r="D46" s="44"/>
      <c r="E46" s="44"/>
      <c r="F46" s="45"/>
      <c r="G46" s="45"/>
      <c r="H46" s="45"/>
      <c r="I46" s="45"/>
      <c r="J46" s="45"/>
      <c r="K46" s="45"/>
      <c r="L46" s="88"/>
      <c r="M46" s="88"/>
      <c r="N46" s="88"/>
    </row>
    <row r="47" spans="3:14" ht="20.25">
      <c r="C47" s="44"/>
      <c r="D47" s="44"/>
      <c r="E47" s="44"/>
      <c r="F47" s="45"/>
      <c r="G47" s="45"/>
      <c r="H47" s="45"/>
      <c r="I47" s="45"/>
      <c r="J47" s="45"/>
      <c r="K47" s="45"/>
      <c r="L47" s="88"/>
      <c r="M47" s="88"/>
      <c r="N47" s="88"/>
    </row>
    <row r="48" spans="3:14" ht="20.25">
      <c r="C48" s="44"/>
      <c r="D48" s="44"/>
      <c r="E48" s="44"/>
      <c r="F48" s="45"/>
      <c r="G48" s="45"/>
      <c r="H48" s="45"/>
      <c r="I48" s="45"/>
      <c r="J48" s="45"/>
      <c r="K48" s="45"/>
      <c r="L48" s="88"/>
      <c r="M48" s="88"/>
      <c r="N48" s="88"/>
    </row>
    <row r="49" spans="3:14" ht="20.25">
      <c r="C49" s="44"/>
      <c r="D49" s="44"/>
      <c r="E49" s="44"/>
      <c r="F49" s="45"/>
      <c r="G49" s="45"/>
      <c r="H49" s="45"/>
      <c r="I49" s="45"/>
      <c r="J49" s="45"/>
      <c r="K49" s="45"/>
      <c r="L49" s="88"/>
      <c r="M49" s="88"/>
      <c r="N49" s="88"/>
    </row>
    <row r="50" spans="3:14" ht="20.25">
      <c r="C50" s="44"/>
      <c r="D50" s="44"/>
      <c r="E50" s="44"/>
      <c r="F50" s="45"/>
      <c r="G50" s="45"/>
      <c r="H50" s="45"/>
      <c r="I50" s="45"/>
      <c r="J50" s="45"/>
      <c r="K50" s="45"/>
      <c r="L50" s="88"/>
      <c r="M50" s="88"/>
      <c r="N50" s="88"/>
    </row>
    <row r="51" spans="3:14" ht="20.25">
      <c r="C51" s="44"/>
      <c r="D51" s="44"/>
      <c r="E51" s="44"/>
      <c r="F51" s="45"/>
      <c r="G51" s="45"/>
      <c r="H51" s="45"/>
      <c r="I51" s="45"/>
      <c r="J51" s="45"/>
      <c r="K51" s="45"/>
      <c r="L51" s="88"/>
      <c r="M51" s="88"/>
      <c r="N51" s="88"/>
    </row>
    <row r="52" spans="3:14" ht="20.25">
      <c r="C52" s="44"/>
      <c r="D52" s="44"/>
      <c r="E52" s="44"/>
      <c r="F52" s="45"/>
      <c r="G52" s="45"/>
      <c r="H52" s="45"/>
      <c r="I52" s="45"/>
      <c r="J52" s="45"/>
      <c r="K52" s="45"/>
      <c r="L52" s="88"/>
      <c r="M52" s="88"/>
      <c r="N52" s="88"/>
    </row>
    <row r="53" spans="3:14" ht="20.25">
      <c r="C53" s="44"/>
      <c r="D53" s="44"/>
      <c r="E53" s="44"/>
      <c r="F53" s="45"/>
      <c r="G53" s="45"/>
      <c r="H53" s="45"/>
      <c r="I53" s="45"/>
      <c r="J53" s="45"/>
      <c r="K53" s="45"/>
      <c r="L53" s="88"/>
      <c r="M53" s="88"/>
      <c r="N53" s="88"/>
    </row>
    <row r="54" spans="3:14" ht="20.25">
      <c r="C54" s="44"/>
      <c r="D54" s="44"/>
      <c r="E54" s="44"/>
      <c r="F54" s="45"/>
      <c r="G54" s="45"/>
      <c r="H54" s="45"/>
      <c r="I54" s="45"/>
      <c r="J54" s="45"/>
      <c r="K54" s="45"/>
      <c r="L54" s="88"/>
      <c r="M54" s="88"/>
      <c r="N54" s="88"/>
    </row>
    <row r="55" spans="3:14" ht="20.25">
      <c r="C55" s="44"/>
      <c r="D55" s="44"/>
      <c r="E55" s="44"/>
      <c r="F55" s="45"/>
      <c r="G55" s="45"/>
      <c r="H55" s="45"/>
      <c r="I55" s="45"/>
      <c r="J55" s="45"/>
      <c r="K55" s="45"/>
      <c r="L55" s="88"/>
      <c r="M55" s="88"/>
      <c r="N55" s="88"/>
    </row>
    <row r="56" spans="3:14" ht="20.25">
      <c r="C56" s="44"/>
      <c r="D56" s="44"/>
      <c r="E56" s="44"/>
      <c r="F56" s="45"/>
      <c r="G56" s="45"/>
      <c r="H56" s="45"/>
      <c r="I56" s="45"/>
      <c r="J56" s="45"/>
      <c r="K56" s="45"/>
      <c r="L56" s="88"/>
      <c r="M56" s="88"/>
      <c r="N56" s="88"/>
    </row>
    <row r="57" spans="3:14" ht="20.25">
      <c r="C57" s="44"/>
      <c r="D57" s="44"/>
      <c r="E57" s="44"/>
      <c r="F57" s="45"/>
      <c r="G57" s="45"/>
      <c r="H57" s="45"/>
      <c r="I57" s="45"/>
      <c r="J57" s="45"/>
      <c r="K57" s="45"/>
      <c r="L57" s="88"/>
      <c r="M57" s="88"/>
      <c r="N57" s="88"/>
    </row>
    <row r="58" spans="3:14" ht="20.25">
      <c r="C58" s="44"/>
      <c r="D58" s="44"/>
      <c r="E58" s="44"/>
      <c r="F58" s="45"/>
      <c r="G58" s="45"/>
      <c r="H58" s="45"/>
      <c r="I58" s="45"/>
      <c r="J58" s="45"/>
      <c r="K58" s="45"/>
      <c r="L58" s="88"/>
      <c r="M58" s="88"/>
      <c r="N58" s="88"/>
    </row>
    <row r="59" spans="3:14" ht="20.25">
      <c r="C59" s="44"/>
      <c r="D59" s="44"/>
      <c r="E59" s="44"/>
      <c r="F59" s="45"/>
      <c r="G59" s="45"/>
      <c r="H59" s="45"/>
      <c r="I59" s="45"/>
      <c r="J59" s="45"/>
      <c r="K59" s="45"/>
      <c r="L59" s="88"/>
      <c r="M59" s="88"/>
      <c r="N59" s="88"/>
    </row>
    <row r="60" spans="3:14" ht="20.25">
      <c r="C60" s="44"/>
      <c r="D60" s="44"/>
      <c r="E60" s="44"/>
      <c r="F60" s="45"/>
      <c r="G60" s="45"/>
      <c r="H60" s="45"/>
      <c r="I60" s="45"/>
      <c r="J60" s="45"/>
      <c r="K60" s="45"/>
      <c r="L60" s="88"/>
      <c r="M60" s="88"/>
      <c r="N60" s="88"/>
    </row>
    <row r="61" spans="3:14" ht="20.25">
      <c r="C61" s="44"/>
      <c r="D61" s="44"/>
      <c r="E61" s="44"/>
      <c r="F61" s="45"/>
      <c r="G61" s="45"/>
      <c r="H61" s="45"/>
      <c r="I61" s="45"/>
      <c r="J61" s="45"/>
      <c r="K61" s="45"/>
      <c r="L61" s="88"/>
      <c r="M61" s="88"/>
      <c r="N61" s="88"/>
    </row>
    <row r="62" spans="3:14" ht="20.25">
      <c r="C62" s="44"/>
      <c r="D62" s="44"/>
      <c r="E62" s="44"/>
      <c r="F62" s="45"/>
      <c r="G62" s="45"/>
      <c r="H62" s="45"/>
      <c r="I62" s="45"/>
      <c r="J62" s="45"/>
      <c r="K62" s="45"/>
      <c r="L62" s="88"/>
      <c r="M62" s="88"/>
      <c r="N62" s="88"/>
    </row>
    <row r="63" spans="3:14" ht="20.25">
      <c r="C63" s="44"/>
      <c r="D63" s="44"/>
      <c r="E63" s="44"/>
      <c r="F63" s="45"/>
      <c r="G63" s="45"/>
      <c r="H63" s="45"/>
      <c r="I63" s="45"/>
      <c r="J63" s="45"/>
      <c r="K63" s="45"/>
      <c r="L63" s="88"/>
      <c r="M63" s="88"/>
      <c r="N63" s="88"/>
    </row>
    <row r="64" spans="3:14" ht="20.25">
      <c r="C64" s="44"/>
      <c r="D64" s="44"/>
      <c r="E64" s="44"/>
      <c r="F64" s="45"/>
      <c r="G64" s="45"/>
      <c r="H64" s="45"/>
      <c r="I64" s="45"/>
      <c r="J64" s="45"/>
      <c r="K64" s="45"/>
      <c r="L64" s="88"/>
      <c r="M64" s="88"/>
      <c r="N64" s="88"/>
    </row>
    <row r="65" spans="3:14" ht="20.25">
      <c r="C65" s="44"/>
      <c r="D65" s="44"/>
      <c r="E65" s="44"/>
      <c r="F65" s="45"/>
      <c r="G65" s="45"/>
      <c r="H65" s="45"/>
      <c r="I65" s="45"/>
      <c r="J65" s="45"/>
      <c r="K65" s="45"/>
      <c r="L65" s="88"/>
      <c r="M65" s="88"/>
      <c r="N65" s="88"/>
    </row>
    <row r="66" spans="3:14" ht="20.25">
      <c r="C66" s="44"/>
      <c r="D66" s="44"/>
      <c r="E66" s="44"/>
      <c r="F66" s="45"/>
      <c r="G66" s="45"/>
      <c r="H66" s="45"/>
      <c r="I66" s="45"/>
      <c r="J66" s="45"/>
      <c r="K66" s="45"/>
      <c r="L66" s="88"/>
      <c r="M66" s="88"/>
      <c r="N66" s="88"/>
    </row>
    <row r="67" spans="3:14" ht="20.25">
      <c r="C67" s="44"/>
      <c r="D67" s="44"/>
      <c r="E67" s="44"/>
      <c r="F67" s="45"/>
      <c r="G67" s="45"/>
      <c r="H67" s="45"/>
      <c r="I67" s="45"/>
      <c r="J67" s="45"/>
      <c r="K67" s="45"/>
      <c r="L67" s="88"/>
      <c r="M67" s="88"/>
      <c r="N67" s="88"/>
    </row>
    <row r="68" spans="3:14" ht="20.25">
      <c r="C68" s="44"/>
      <c r="D68" s="44"/>
      <c r="E68" s="44"/>
      <c r="F68" s="45"/>
      <c r="G68" s="45"/>
      <c r="H68" s="45"/>
      <c r="I68" s="45"/>
      <c r="J68" s="45"/>
      <c r="K68" s="45"/>
      <c r="L68" s="88"/>
      <c r="M68" s="88"/>
      <c r="N68" s="88"/>
    </row>
    <row r="69" spans="3:14" ht="20.25">
      <c r="C69" s="44"/>
      <c r="D69" s="44"/>
      <c r="E69" s="44"/>
      <c r="F69" s="45"/>
      <c r="G69" s="45"/>
      <c r="H69" s="45"/>
      <c r="I69" s="45"/>
      <c r="J69" s="45"/>
      <c r="K69" s="45"/>
      <c r="L69" s="88"/>
      <c r="M69" s="88"/>
      <c r="N69" s="88"/>
    </row>
    <row r="70" spans="3:14" ht="20.25">
      <c r="C70" s="44"/>
      <c r="D70" s="44"/>
      <c r="E70" s="44"/>
      <c r="F70" s="45"/>
      <c r="G70" s="45"/>
      <c r="H70" s="45"/>
      <c r="I70" s="45"/>
      <c r="J70" s="45"/>
      <c r="K70" s="45"/>
      <c r="L70" s="88"/>
      <c r="M70" s="88"/>
      <c r="N70" s="88"/>
    </row>
    <row r="71" spans="3:14" ht="20.25">
      <c r="C71" s="44"/>
      <c r="D71" s="44"/>
      <c r="E71" s="44"/>
      <c r="F71" s="45"/>
      <c r="G71" s="45"/>
      <c r="H71" s="45"/>
      <c r="I71" s="45"/>
      <c r="J71" s="45"/>
      <c r="K71" s="45"/>
      <c r="L71" s="88"/>
      <c r="M71" s="88"/>
      <c r="N71" s="88"/>
    </row>
    <row r="72" spans="3:14" ht="20.25">
      <c r="C72" s="44"/>
      <c r="D72" s="44"/>
      <c r="E72" s="44"/>
      <c r="F72" s="45"/>
      <c r="G72" s="45"/>
      <c r="H72" s="45"/>
      <c r="I72" s="45"/>
      <c r="J72" s="45"/>
      <c r="K72" s="45"/>
      <c r="L72" s="88"/>
      <c r="M72" s="88"/>
      <c r="N72" s="88"/>
    </row>
    <row r="73" spans="3:14" ht="20.25">
      <c r="C73" s="44"/>
      <c r="D73" s="44"/>
      <c r="E73" s="44"/>
      <c r="F73" s="45"/>
      <c r="G73" s="45"/>
      <c r="H73" s="45"/>
      <c r="I73" s="45"/>
      <c r="J73" s="45"/>
      <c r="K73" s="45"/>
      <c r="L73" s="88"/>
      <c r="M73" s="88"/>
      <c r="N73" s="88"/>
    </row>
    <row r="74" spans="3:14" ht="20.25">
      <c r="C74" s="44"/>
      <c r="D74" s="44"/>
      <c r="E74" s="44"/>
      <c r="F74" s="45"/>
      <c r="G74" s="45"/>
      <c r="H74" s="45"/>
      <c r="I74" s="45"/>
      <c r="J74" s="45"/>
      <c r="K74" s="45"/>
      <c r="L74" s="88"/>
      <c r="M74" s="88"/>
      <c r="N74" s="88"/>
    </row>
    <row r="75" spans="3:14" ht="20.25">
      <c r="C75" s="44"/>
      <c r="D75" s="44"/>
      <c r="E75" s="44"/>
      <c r="F75" s="45"/>
      <c r="G75" s="45"/>
      <c r="H75" s="45"/>
      <c r="I75" s="45"/>
      <c r="J75" s="45"/>
      <c r="K75" s="45"/>
      <c r="L75" s="88"/>
      <c r="M75" s="88"/>
      <c r="N75" s="88"/>
    </row>
    <row r="76" spans="3:14" ht="20.25">
      <c r="C76" s="44"/>
      <c r="D76" s="44"/>
      <c r="E76" s="44"/>
      <c r="F76" s="45"/>
      <c r="G76" s="45"/>
      <c r="H76" s="45"/>
      <c r="I76" s="45"/>
      <c r="J76" s="45"/>
      <c r="K76" s="45"/>
      <c r="L76" s="88"/>
      <c r="M76" s="88"/>
      <c r="N76" s="88"/>
    </row>
    <row r="77" spans="3:14" ht="20.25">
      <c r="C77" s="44"/>
      <c r="D77" s="44"/>
      <c r="E77" s="44"/>
      <c r="F77" s="45"/>
      <c r="G77" s="45"/>
      <c r="H77" s="45"/>
      <c r="I77" s="45"/>
      <c r="J77" s="45"/>
      <c r="K77" s="45"/>
      <c r="L77" s="88"/>
      <c r="M77" s="88"/>
      <c r="N77" s="88"/>
    </row>
    <row r="78" spans="3:14" ht="20.25">
      <c r="C78" s="44"/>
      <c r="D78" s="44"/>
      <c r="E78" s="44"/>
      <c r="F78" s="45"/>
      <c r="G78" s="45"/>
      <c r="H78" s="45"/>
      <c r="I78" s="45"/>
      <c r="J78" s="45"/>
      <c r="K78" s="45"/>
      <c r="L78" s="88"/>
      <c r="M78" s="88"/>
      <c r="N78" s="88"/>
    </row>
    <row r="79" spans="3:14" ht="20.25">
      <c r="C79" s="44"/>
      <c r="D79" s="44"/>
      <c r="E79" s="44"/>
      <c r="F79" s="45"/>
      <c r="G79" s="45"/>
      <c r="H79" s="45"/>
      <c r="I79" s="45"/>
      <c r="J79" s="45"/>
      <c r="K79" s="45"/>
      <c r="L79" s="88"/>
      <c r="M79" s="88"/>
      <c r="N79" s="88"/>
    </row>
    <row r="80" spans="3:14" ht="20.25">
      <c r="C80" s="44"/>
      <c r="D80" s="44"/>
      <c r="E80" s="44"/>
      <c r="F80" s="45"/>
      <c r="G80" s="45"/>
      <c r="H80" s="45"/>
      <c r="I80" s="45"/>
      <c r="J80" s="45"/>
      <c r="K80" s="45"/>
      <c r="L80" s="88"/>
      <c r="M80" s="88"/>
      <c r="N80" s="88"/>
    </row>
    <row r="81" spans="3:14" ht="20.25">
      <c r="C81" s="44"/>
      <c r="D81" s="44"/>
      <c r="E81" s="44"/>
      <c r="F81" s="45"/>
      <c r="G81" s="45"/>
      <c r="H81" s="45"/>
      <c r="I81" s="45"/>
      <c r="J81" s="45"/>
      <c r="K81" s="45"/>
      <c r="L81" s="88"/>
      <c r="M81" s="88"/>
      <c r="N81" s="88"/>
    </row>
    <row r="82" spans="3:14" ht="20.25">
      <c r="C82" s="44"/>
      <c r="D82" s="44"/>
      <c r="E82" s="44"/>
      <c r="F82" s="45"/>
      <c r="G82" s="45"/>
      <c r="H82" s="45"/>
      <c r="I82" s="45"/>
      <c r="J82" s="45"/>
      <c r="K82" s="45"/>
      <c r="L82" s="88"/>
      <c r="M82" s="88"/>
      <c r="N82" s="88"/>
    </row>
    <row r="83" spans="3:14" ht="20.25">
      <c r="C83" s="44"/>
      <c r="D83" s="44"/>
      <c r="E83" s="44"/>
      <c r="F83" s="45"/>
      <c r="G83" s="45"/>
      <c r="H83" s="45"/>
      <c r="I83" s="45"/>
      <c r="J83" s="45"/>
      <c r="K83" s="45"/>
      <c r="L83" s="88"/>
      <c r="M83" s="88"/>
      <c r="N83" s="88"/>
    </row>
    <row r="84" spans="3:14" ht="20.25">
      <c r="C84" s="44"/>
      <c r="D84" s="44"/>
      <c r="E84" s="44"/>
      <c r="F84" s="45"/>
      <c r="G84" s="45"/>
      <c r="H84" s="45"/>
      <c r="I84" s="45"/>
      <c r="J84" s="45"/>
      <c r="K84" s="45"/>
      <c r="L84" s="88"/>
      <c r="M84" s="88"/>
      <c r="N84" s="88"/>
    </row>
    <row r="85" spans="3:14" ht="20.25">
      <c r="C85" s="44"/>
      <c r="D85" s="44"/>
      <c r="E85" s="44"/>
      <c r="F85" s="45"/>
      <c r="G85" s="45"/>
      <c r="H85" s="45"/>
      <c r="I85" s="45"/>
      <c r="J85" s="45"/>
      <c r="K85" s="45"/>
      <c r="L85" s="88"/>
      <c r="M85" s="88"/>
      <c r="N85" s="88"/>
    </row>
    <row r="86" spans="3:14" ht="20.25">
      <c r="C86" s="44"/>
      <c r="D86" s="44"/>
      <c r="E86" s="44"/>
      <c r="F86" s="45"/>
      <c r="G86" s="45"/>
      <c r="H86" s="45"/>
      <c r="I86" s="45"/>
      <c r="J86" s="45"/>
      <c r="K86" s="45"/>
      <c r="L86" s="88"/>
      <c r="M86" s="88"/>
      <c r="N86" s="88"/>
    </row>
    <row r="87" spans="3:14" ht="20.25">
      <c r="C87" s="44"/>
      <c r="D87" s="44"/>
      <c r="E87" s="44"/>
      <c r="F87" s="45"/>
      <c r="G87" s="45"/>
      <c r="H87" s="45"/>
      <c r="I87" s="45"/>
      <c r="J87" s="45"/>
      <c r="K87" s="45"/>
      <c r="L87" s="88"/>
      <c r="M87" s="88"/>
      <c r="N87" s="88"/>
    </row>
    <row r="88" spans="3:14" ht="20.25">
      <c r="C88" s="44"/>
      <c r="D88" s="44"/>
      <c r="E88" s="44"/>
      <c r="F88" s="45"/>
      <c r="G88" s="45"/>
      <c r="H88" s="45"/>
      <c r="I88" s="45"/>
      <c r="J88" s="45"/>
      <c r="K88" s="45"/>
      <c r="L88" s="88"/>
      <c r="M88" s="88"/>
      <c r="N88" s="88"/>
    </row>
    <row r="89" spans="3:14" ht="20.25">
      <c r="C89" s="44"/>
      <c r="D89" s="44"/>
      <c r="E89" s="44"/>
      <c r="F89" s="45"/>
      <c r="G89" s="45"/>
      <c r="H89" s="45"/>
      <c r="I89" s="45"/>
      <c r="J89" s="45"/>
      <c r="K89" s="45"/>
      <c r="L89" s="88"/>
      <c r="M89" s="88"/>
      <c r="N89" s="88"/>
    </row>
    <row r="90" spans="3:14" ht="20.25">
      <c r="C90" s="44"/>
      <c r="D90" s="44"/>
      <c r="E90" s="44"/>
      <c r="F90" s="45"/>
      <c r="G90" s="45"/>
      <c r="H90" s="45"/>
      <c r="I90" s="45"/>
      <c r="J90" s="45"/>
      <c r="K90" s="45"/>
      <c r="L90" s="88"/>
      <c r="M90" s="88"/>
      <c r="N90" s="88"/>
    </row>
    <row r="91" spans="3:14" ht="20.25">
      <c r="C91" s="44"/>
      <c r="D91" s="44"/>
      <c r="E91" s="44"/>
      <c r="F91" s="45"/>
      <c r="G91" s="45"/>
      <c r="H91" s="45"/>
      <c r="I91" s="45"/>
      <c r="J91" s="45"/>
      <c r="K91" s="45"/>
      <c r="L91" s="88"/>
      <c r="M91" s="88"/>
      <c r="N91" s="88"/>
    </row>
    <row r="92" spans="3:14" ht="20.25">
      <c r="C92" s="44"/>
      <c r="D92" s="44"/>
      <c r="E92" s="44"/>
      <c r="F92" s="45"/>
      <c r="G92" s="45"/>
      <c r="H92" s="45"/>
      <c r="I92" s="45"/>
      <c r="J92" s="45"/>
      <c r="K92" s="45"/>
      <c r="L92" s="88"/>
      <c r="M92" s="88"/>
      <c r="N92" s="88"/>
    </row>
    <row r="93" spans="3:14" ht="20.25">
      <c r="C93" s="44"/>
      <c r="D93" s="44"/>
      <c r="E93" s="44"/>
      <c r="F93" s="45"/>
      <c r="G93" s="45"/>
      <c r="H93" s="45"/>
      <c r="I93" s="45"/>
      <c r="J93" s="45"/>
      <c r="K93" s="45"/>
      <c r="L93" s="88"/>
      <c r="M93" s="88"/>
      <c r="N93" s="88"/>
    </row>
    <row r="94" spans="3:14" ht="20.25">
      <c r="C94" s="44"/>
      <c r="D94" s="44"/>
      <c r="E94" s="44"/>
      <c r="F94" s="45"/>
      <c r="G94" s="45"/>
      <c r="H94" s="45"/>
      <c r="I94" s="45"/>
      <c r="J94" s="45"/>
      <c r="K94" s="45"/>
      <c r="L94" s="88"/>
      <c r="M94" s="88"/>
      <c r="N94" s="88"/>
    </row>
  </sheetData>
  <sheetProtection password="DF4A" sheet="1"/>
  <mergeCells count="21">
    <mergeCell ref="C8:C10"/>
    <mergeCell ref="I9:I10"/>
    <mergeCell ref="A8:B10"/>
    <mergeCell ref="C1:N1"/>
    <mergeCell ref="C2:N2"/>
    <mergeCell ref="M9:M10"/>
    <mergeCell ref="K8:N8"/>
    <mergeCell ref="A4:N4"/>
    <mergeCell ref="J9:J10"/>
    <mergeCell ref="F9:F10"/>
    <mergeCell ref="B7:N7"/>
    <mergeCell ref="A11:B11"/>
    <mergeCell ref="D8:D10"/>
    <mergeCell ref="L18:M18"/>
    <mergeCell ref="A6:N6"/>
    <mergeCell ref="A13:B13"/>
    <mergeCell ref="A5:N5"/>
    <mergeCell ref="H9:H10"/>
    <mergeCell ref="E8:E10"/>
    <mergeCell ref="A15:B15"/>
    <mergeCell ref="G9:G10"/>
  </mergeCells>
  <conditionalFormatting sqref="M15">
    <cfRule type="cellIs" priority="46" dxfId="2" operator="between" stopIfTrue="1">
      <formula>4.5</formula>
      <formula>5</formula>
    </cfRule>
    <cfRule type="cellIs" priority="47" dxfId="1" operator="between" stopIfTrue="1">
      <formula>4</formula>
      <formula>4.4999</formula>
    </cfRule>
    <cfRule type="cellIs" priority="48" dxfId="0" operator="between" stopIfTrue="1">
      <formula>3</formula>
      <formula>3.9999</formula>
    </cfRule>
    <cfRule type="cellIs" priority="49" dxfId="21" operator="between" stopIfTrue="1">
      <formula>2</formula>
      <formula>2.9999</formula>
    </cfRule>
    <cfRule type="cellIs" priority="50" dxfId="22" operator="between" stopIfTrue="1">
      <formula>1</formula>
      <formula>1.9999</formula>
    </cfRule>
  </conditionalFormatting>
  <conditionalFormatting sqref="M16">
    <cfRule type="cellIs" priority="41" dxfId="2" operator="between" stopIfTrue="1">
      <formula>4.5</formula>
      <formula>5</formula>
    </cfRule>
    <cfRule type="cellIs" priority="42" dxfId="1" operator="between" stopIfTrue="1">
      <formula>4</formula>
      <formula>4.4999</formula>
    </cfRule>
    <cfRule type="cellIs" priority="43" dxfId="0" operator="between" stopIfTrue="1">
      <formula>3</formula>
      <formula>3.9999</formula>
    </cfRule>
    <cfRule type="cellIs" priority="44" dxfId="21" operator="between" stopIfTrue="1">
      <formula>2</formula>
      <formula>2.9999</formula>
    </cfRule>
    <cfRule type="cellIs" priority="45" dxfId="22" operator="between" stopIfTrue="1">
      <formula>1</formula>
      <formula>1.9999</formula>
    </cfRule>
  </conditionalFormatting>
  <conditionalFormatting sqref="M17">
    <cfRule type="cellIs" priority="36" dxfId="2" operator="between" stopIfTrue="1">
      <formula>4.5</formula>
      <formula>5</formula>
    </cfRule>
    <cfRule type="cellIs" priority="37" dxfId="1" operator="between" stopIfTrue="1">
      <formula>4</formula>
      <formula>4.4999</formula>
    </cfRule>
    <cfRule type="cellIs" priority="38" dxfId="0" operator="between" stopIfTrue="1">
      <formula>3</formula>
      <formula>3.9999</formula>
    </cfRule>
    <cfRule type="cellIs" priority="39" dxfId="21" operator="between" stopIfTrue="1">
      <formula>2</formula>
      <formula>2.9999</formula>
    </cfRule>
    <cfRule type="cellIs" priority="40" dxfId="22" operator="between" stopIfTrue="1">
      <formula>1</formula>
      <formula>1.9999</formula>
    </cfRule>
  </conditionalFormatting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21" operator="between" stopIfTrue="1">
      <formula>2</formula>
      <formula>2.9999</formula>
    </cfRule>
    <cfRule type="cellIs" priority="25" dxfId="22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21" operator="between" stopIfTrue="1">
      <formula>2</formula>
      <formula>2.9999</formula>
    </cfRule>
    <cfRule type="cellIs" priority="20" dxfId="22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21" operator="between" stopIfTrue="1">
      <formula>2</formula>
      <formula>2.9999</formula>
    </cfRule>
    <cfRule type="cellIs" priority="15" dxfId="22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21" operator="between" stopIfTrue="1">
      <formula>2</formula>
      <formula>2.9999</formula>
    </cfRule>
    <cfRule type="cellIs" priority="10" dxfId="22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Layout" workbookViewId="0" topLeftCell="A1">
      <selection activeCell="H8" sqref="H8"/>
    </sheetView>
  </sheetViews>
  <sheetFormatPr defaultColWidth="7.00390625" defaultRowHeight="15"/>
  <cols>
    <col min="1" max="1" width="8.28125" style="218" customWidth="1"/>
    <col min="2" max="2" width="8.57421875" style="218" customWidth="1"/>
    <col min="3" max="3" width="2.421875" style="218" customWidth="1"/>
    <col min="4" max="4" width="11.57421875" style="218" customWidth="1"/>
    <col min="5" max="5" width="10.8515625" style="218" customWidth="1"/>
    <col min="6" max="10" width="10.421875" style="218" customWidth="1"/>
    <col min="11" max="11" width="14.8515625" style="218" customWidth="1"/>
    <col min="12" max="13" width="13.140625" style="218" customWidth="1"/>
    <col min="14" max="14" width="8.421875" style="218" customWidth="1"/>
    <col min="15" max="15" width="6.57421875" style="218" customWidth="1"/>
    <col min="16" max="16" width="11.57421875" style="218" customWidth="1"/>
    <col min="17" max="17" width="10.00390625" style="218" customWidth="1"/>
    <col min="18" max="18" width="8.421875" style="218" customWidth="1"/>
    <col min="19" max="19" width="10.421875" style="218" customWidth="1"/>
    <col min="20" max="20" width="15.421875" style="218" customWidth="1"/>
    <col min="21" max="21" width="8.421875" style="218" customWidth="1"/>
    <col min="22" max="16384" width="7.00390625" style="218" customWidth="1"/>
  </cols>
  <sheetData>
    <row r="1" spans="1:19" s="168" customFormat="1" ht="30" customHeight="1">
      <c r="A1" s="163" t="s">
        <v>110</v>
      </c>
      <c r="B1" s="164">
        <v>1.1</v>
      </c>
      <c r="C1" s="165" t="s">
        <v>0</v>
      </c>
      <c r="D1" s="317" t="s">
        <v>147</v>
      </c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167"/>
    </row>
    <row r="2" spans="1:4" s="168" customFormat="1" ht="24.75" customHeight="1">
      <c r="A2" s="319" t="s">
        <v>1</v>
      </c>
      <c r="B2" s="320"/>
      <c r="C2" s="165" t="s">
        <v>0</v>
      </c>
      <c r="D2" s="169">
        <v>10</v>
      </c>
    </row>
    <row r="3" spans="1:9" s="168" customFormat="1" ht="24.75" customHeight="1">
      <c r="A3" s="319" t="s">
        <v>2</v>
      </c>
      <c r="B3" s="320"/>
      <c r="C3" s="170" t="s">
        <v>0</v>
      </c>
      <c r="D3" s="171" t="e">
        <f>IF(E5=1,"N/A",M12)</f>
        <v>#DIV/0!</v>
      </c>
      <c r="E3" s="172"/>
      <c r="F3" s="172"/>
      <c r="G3" s="172"/>
      <c r="H3" s="172"/>
      <c r="I3" s="172"/>
    </row>
    <row r="4" spans="1:9" s="168" customFormat="1" ht="24.75" customHeight="1">
      <c r="A4" s="319" t="s">
        <v>3</v>
      </c>
      <c r="B4" s="320"/>
      <c r="C4" s="170" t="s">
        <v>0</v>
      </c>
      <c r="D4" s="173" t="e">
        <f>IF(D5="N/A","N/A",IF(D5&gt;=4.5,"ดีมาก",IF(D5&gt;=3.5,"ดี",IF(D5&gt;=2.5,"ปานกลาง",IF(D5&gt;=1.5,"ต่ำ","ต่ำมาก")))))</f>
        <v>#DIV/0!</v>
      </c>
      <c r="E4" s="172"/>
      <c r="F4" s="172"/>
      <c r="G4" s="172"/>
      <c r="H4" s="172"/>
      <c r="I4" s="172"/>
    </row>
    <row r="5" spans="1:9" s="168" customFormat="1" ht="24.75" customHeight="1">
      <c r="A5" s="319" t="s">
        <v>4</v>
      </c>
      <c r="B5" s="320"/>
      <c r="C5" s="170" t="s">
        <v>0</v>
      </c>
      <c r="D5" s="174" t="e">
        <f>IF(E5=1,1,IF(COUNTBLANK(M9:M10)=6,0,M12))</f>
        <v>#DIV/0!</v>
      </c>
      <c r="E5" s="175"/>
      <c r="F5" s="176" t="s">
        <v>5</v>
      </c>
      <c r="G5" s="177"/>
      <c r="H5" s="177"/>
      <c r="I5" s="177"/>
    </row>
    <row r="6" spans="1:10" s="168" customFormat="1" ht="22.5" customHeight="1">
      <c r="A6" s="166"/>
      <c r="B6" s="166"/>
      <c r="C6" s="178"/>
      <c r="D6" s="179"/>
      <c r="E6" s="180"/>
      <c r="F6" s="180"/>
      <c r="G6" s="180"/>
      <c r="H6" s="180"/>
      <c r="I6" s="180"/>
      <c r="J6" s="176"/>
    </row>
    <row r="7" spans="6:11" s="168" customFormat="1" ht="22.5" customHeight="1">
      <c r="F7" s="321" t="s">
        <v>6</v>
      </c>
      <c r="G7" s="321"/>
      <c r="H7" s="321"/>
      <c r="I7" s="321"/>
      <c r="J7" s="321"/>
      <c r="K7" s="181"/>
    </row>
    <row r="8" spans="2:13" s="168" customFormat="1" ht="22.5" customHeight="1">
      <c r="B8" s="182" t="s">
        <v>51</v>
      </c>
      <c r="C8" s="322" t="s">
        <v>111</v>
      </c>
      <c r="D8" s="323"/>
      <c r="E8" s="183" t="s">
        <v>112</v>
      </c>
      <c r="F8" s="182" t="s">
        <v>9</v>
      </c>
      <c r="G8" s="182" t="s">
        <v>10</v>
      </c>
      <c r="H8" s="182" t="s">
        <v>11</v>
      </c>
      <c r="I8" s="182" t="s">
        <v>12</v>
      </c>
      <c r="J8" s="182" t="s">
        <v>13</v>
      </c>
      <c r="K8" s="184" t="s">
        <v>113</v>
      </c>
      <c r="L8" s="324" t="s">
        <v>114</v>
      </c>
      <c r="M8" s="325"/>
    </row>
    <row r="9" spans="2:20" s="168" customFormat="1" ht="30.75" customHeight="1">
      <c r="B9" s="185">
        <v>1</v>
      </c>
      <c r="C9" s="326" t="s">
        <v>115</v>
      </c>
      <c r="D9" s="327"/>
      <c r="E9" s="186">
        <v>60</v>
      </c>
      <c r="F9" s="187">
        <v>60</v>
      </c>
      <c r="G9" s="187">
        <v>65</v>
      </c>
      <c r="H9" s="186">
        <v>70</v>
      </c>
      <c r="I9" s="186">
        <v>75</v>
      </c>
      <c r="J9" s="186">
        <v>80</v>
      </c>
      <c r="K9" s="188" t="e">
        <f>L18</f>
        <v>#DIV/0!</v>
      </c>
      <c r="L9" s="189" t="e">
        <f>6-IF(I9&gt;=J9,IF(L18&lt;=J9,1,IF(L18&lt;=I9,1+(L18-J9)/(I9-J9),IF(L18&lt;=H9,2+(L18-I9)/(H9-I9),IF(L18&lt;=G9,3+(L18-H9)/(G9-H9),IF(L18&lt;=F9,4+(L18-G9)/(F9-G9),5))))),IF(L18&gt;=J9,1,IF(L18&gt;=I9,1+(J9-L18)/(J9-I9),IF(L18&gt;=H9,2+(I9-L18)/(I9-H9),IF(L18&gt;=G9,3+(H9-L18)/(H9-G9),IF(L18&gt;=F9,4+(G9-L18)/(G9-F9),5))))))</f>
        <v>#DIV/0!</v>
      </c>
      <c r="M9" s="190" t="e">
        <f>L9*E9/100</f>
        <v>#DIV/0!</v>
      </c>
      <c r="T9" s="191"/>
    </row>
    <row r="10" spans="2:20" s="168" customFormat="1" ht="30.75" customHeight="1">
      <c r="B10" s="185">
        <v>2</v>
      </c>
      <c r="C10" s="326" t="s">
        <v>116</v>
      </c>
      <c r="D10" s="327"/>
      <c r="E10" s="186">
        <v>20</v>
      </c>
      <c r="F10" s="187">
        <v>50</v>
      </c>
      <c r="G10" s="187">
        <v>55</v>
      </c>
      <c r="H10" s="186">
        <v>60</v>
      </c>
      <c r="I10" s="186">
        <v>65</v>
      </c>
      <c r="J10" s="186">
        <v>70</v>
      </c>
      <c r="K10" s="188" t="e">
        <f>L24</f>
        <v>#DIV/0!</v>
      </c>
      <c r="L10" s="189" t="e">
        <f>6-IF(I10&gt;=J10,IF(L24&lt;=J10,1,IF(L24&lt;=I10,1+(L24-J10)/(I10-J10),IF(L24&lt;=H10,2+(L24-I10)/(H10-I10),IF(L24&lt;=G10,3+(L24-H10)/(G10-H10),IF(L24&lt;=F10,4+(L24-G10)/(F10-G10),5))))),IF(L24&gt;=J10,1,IF(L24&gt;=I10,1+(J10-L24)/(J10-I10),IF(L24&gt;=H10,2+(I10-L24)/(I10-H10),IF(L24&gt;=G10,3+(H10-L24)/(H10-G10),IF(L24&gt;=F10,4+(G10-L24)/(G10-F10),5))))))</f>
        <v>#DIV/0!</v>
      </c>
      <c r="M10" s="190" t="e">
        <f>+L10*E10/100</f>
        <v>#DIV/0!</v>
      </c>
      <c r="T10" s="191"/>
    </row>
    <row r="11" spans="2:20" s="168" customFormat="1" ht="30.75" customHeight="1">
      <c r="B11" s="185">
        <v>3</v>
      </c>
      <c r="C11" s="326" t="s">
        <v>117</v>
      </c>
      <c r="D11" s="327"/>
      <c r="E11" s="186">
        <v>20</v>
      </c>
      <c r="F11" s="187">
        <v>60</v>
      </c>
      <c r="G11" s="187">
        <v>65</v>
      </c>
      <c r="H11" s="186">
        <v>70</v>
      </c>
      <c r="I11" s="186">
        <v>75</v>
      </c>
      <c r="J11" s="186">
        <v>80</v>
      </c>
      <c r="K11" s="188" t="e">
        <f>L30</f>
        <v>#DIV/0!</v>
      </c>
      <c r="L11" s="189" t="e">
        <f>6-IF(I11&gt;=J11,IF(L30&lt;=J11,1,IF(L30&lt;=I11,1+(L30-J11)/(I11-J11),IF(L30&lt;=H11,2+(L30-I11)/(H11-I11),IF(L30&lt;=G11,3+(L30-H11)/(G11-H11),IF(L30&lt;=F11,4+(L30-G11)/(F11-G11),5))))),IF(L30&gt;=J11,1,IF(L30&gt;=I11,1+(J11-L30)/(J11-I11),IF(L30&gt;=H11,2+(I11-L30)/(I11-H11),IF(L30&gt;=G11,3+(H11-L30)/(H11-G11),IF(L30&gt;=F11,4+(G11-L30)/(G11-F11),5))))))</f>
        <v>#DIV/0!</v>
      </c>
      <c r="M11" s="190" t="e">
        <f>+L11*E11/100</f>
        <v>#DIV/0!</v>
      </c>
      <c r="T11" s="191"/>
    </row>
    <row r="12" spans="5:13" s="168" customFormat="1" ht="26.25" customHeight="1">
      <c r="E12" s="192">
        <v>100</v>
      </c>
      <c r="F12" s="193"/>
      <c r="G12" s="193"/>
      <c r="H12" s="194"/>
      <c r="I12" s="195"/>
      <c r="J12" s="195"/>
      <c r="K12" s="196"/>
      <c r="L12" s="197"/>
      <c r="M12" s="198" t="e">
        <f>SUM(M9:M11)</f>
        <v>#DIV/0!</v>
      </c>
    </row>
    <row r="13" spans="10:11" s="199" customFormat="1" ht="24" customHeight="1">
      <c r="J13" s="200"/>
      <c r="K13" s="201"/>
    </row>
    <row r="14" spans="1:16" s="168" customFormat="1" ht="29.25" customHeight="1">
      <c r="A14" s="328" t="s">
        <v>118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</row>
    <row r="15" spans="1:11" s="199" customFormat="1" ht="24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1"/>
    </row>
    <row r="16" spans="1:13" s="168" customFormat="1" ht="49.5" customHeight="1">
      <c r="A16" s="203"/>
      <c r="B16" s="203"/>
      <c r="C16" s="330" t="s">
        <v>119</v>
      </c>
      <c r="D16" s="330"/>
      <c r="E16" s="330"/>
      <c r="F16" s="330"/>
      <c r="G16" s="330"/>
      <c r="H16" s="330"/>
      <c r="I16" s="330"/>
      <c r="J16" s="330"/>
      <c r="K16" s="330"/>
      <c r="L16" s="204"/>
      <c r="M16" s="176" t="s">
        <v>8</v>
      </c>
    </row>
    <row r="17" spans="1:13" s="168" customFormat="1" ht="49.5" customHeight="1">
      <c r="A17" s="203"/>
      <c r="B17" s="203"/>
      <c r="C17" s="330" t="s">
        <v>120</v>
      </c>
      <c r="D17" s="330"/>
      <c r="E17" s="330"/>
      <c r="F17" s="330"/>
      <c r="G17" s="330"/>
      <c r="H17" s="330"/>
      <c r="I17" s="330"/>
      <c r="J17" s="330"/>
      <c r="K17" s="330"/>
      <c r="L17" s="204"/>
      <c r="M17" s="176" t="s">
        <v>8</v>
      </c>
    </row>
    <row r="18" spans="1:12" s="168" customFormat="1" ht="49.5" customHeight="1">
      <c r="A18" s="203"/>
      <c r="B18" s="203"/>
      <c r="C18" s="330" t="s">
        <v>121</v>
      </c>
      <c r="D18" s="330"/>
      <c r="E18" s="330"/>
      <c r="F18" s="330"/>
      <c r="G18" s="330"/>
      <c r="H18" s="330"/>
      <c r="I18" s="330"/>
      <c r="J18" s="330"/>
      <c r="K18" s="330"/>
      <c r="L18" s="205" t="e">
        <f>L17*100/L16</f>
        <v>#DIV/0!</v>
      </c>
    </row>
    <row r="19" spans="1:11" s="199" customFormat="1" ht="24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1"/>
    </row>
    <row r="20" spans="1:18" s="206" customFormat="1" ht="30" customHeight="1">
      <c r="A20" s="328" t="s">
        <v>122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R20" s="207"/>
    </row>
    <row r="21" spans="4:18" s="208" customFormat="1" ht="24" customHeight="1">
      <c r="D21" s="209"/>
      <c r="E21" s="209"/>
      <c r="F21" s="209"/>
      <c r="G21" s="209"/>
      <c r="H21" s="209"/>
      <c r="I21" s="209"/>
      <c r="J21" s="209"/>
      <c r="K21" s="209"/>
      <c r="L21" s="209"/>
      <c r="M21" s="210"/>
      <c r="N21" s="211"/>
      <c r="O21" s="176"/>
      <c r="R21" s="212"/>
    </row>
    <row r="22" spans="3:18" s="206" customFormat="1" ht="48" customHeight="1">
      <c r="C22" s="330" t="s">
        <v>123</v>
      </c>
      <c r="D22" s="330"/>
      <c r="E22" s="330"/>
      <c r="F22" s="330"/>
      <c r="G22" s="330"/>
      <c r="H22" s="330"/>
      <c r="I22" s="330"/>
      <c r="J22" s="330"/>
      <c r="K22" s="330"/>
      <c r="L22" s="213"/>
      <c r="M22" s="176" t="s">
        <v>8</v>
      </c>
      <c r="N22" s="211"/>
      <c r="O22" s="176"/>
      <c r="R22" s="207"/>
    </row>
    <row r="23" spans="1:13" s="168" customFormat="1" ht="48" customHeight="1">
      <c r="A23" s="203"/>
      <c r="B23" s="203"/>
      <c r="C23" s="330" t="s">
        <v>124</v>
      </c>
      <c r="D23" s="330"/>
      <c r="E23" s="330"/>
      <c r="F23" s="330"/>
      <c r="G23" s="330"/>
      <c r="H23" s="330"/>
      <c r="I23" s="330"/>
      <c r="J23" s="330"/>
      <c r="K23" s="330"/>
      <c r="L23" s="213"/>
      <c r="M23" s="176" t="s">
        <v>8</v>
      </c>
    </row>
    <row r="24" spans="3:18" s="206" customFormat="1" ht="48" customHeight="1">
      <c r="C24" s="330" t="s">
        <v>125</v>
      </c>
      <c r="D24" s="330"/>
      <c r="E24" s="330"/>
      <c r="F24" s="330"/>
      <c r="G24" s="330"/>
      <c r="H24" s="330"/>
      <c r="I24" s="330"/>
      <c r="J24" s="330"/>
      <c r="K24" s="330"/>
      <c r="L24" s="205" t="e">
        <f>L23*100/L22</f>
        <v>#DIV/0!</v>
      </c>
      <c r="M24" s="214"/>
      <c r="N24" s="211"/>
      <c r="O24" s="176"/>
      <c r="R24" s="207"/>
    </row>
    <row r="25" spans="4:18" s="208" customFormat="1" ht="24" customHeight="1">
      <c r="D25" s="209"/>
      <c r="E25" s="209"/>
      <c r="F25" s="209"/>
      <c r="G25" s="209"/>
      <c r="H25" s="209"/>
      <c r="I25" s="209"/>
      <c r="J25" s="209"/>
      <c r="K25" s="209"/>
      <c r="L25" s="209"/>
      <c r="M25" s="210"/>
      <c r="N25" s="211"/>
      <c r="O25" s="176"/>
      <c r="R25" s="212"/>
    </row>
    <row r="26" spans="1:18" s="206" customFormat="1" ht="27.75" customHeight="1">
      <c r="A26" s="334" t="s">
        <v>126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R26" s="207"/>
    </row>
    <row r="27" spans="4:18" s="208" customFormat="1" ht="24" customHeight="1">
      <c r="D27" s="209"/>
      <c r="E27" s="209"/>
      <c r="F27" s="209"/>
      <c r="G27" s="209"/>
      <c r="H27" s="209"/>
      <c r="I27" s="209"/>
      <c r="J27" s="209"/>
      <c r="K27" s="209"/>
      <c r="L27" s="209"/>
      <c r="M27" s="210"/>
      <c r="N27" s="211"/>
      <c r="O27" s="176"/>
      <c r="R27" s="212"/>
    </row>
    <row r="28" spans="3:18" s="206" customFormat="1" ht="45" customHeight="1">
      <c r="C28" s="330" t="s">
        <v>127</v>
      </c>
      <c r="D28" s="330"/>
      <c r="E28" s="330"/>
      <c r="F28" s="330"/>
      <c r="G28" s="330"/>
      <c r="H28" s="330"/>
      <c r="I28" s="330"/>
      <c r="J28" s="330"/>
      <c r="K28" s="330"/>
      <c r="L28" s="215"/>
      <c r="M28" s="176" t="s">
        <v>8</v>
      </c>
      <c r="N28" s="211"/>
      <c r="O28" s="176"/>
      <c r="R28" s="207"/>
    </row>
    <row r="29" spans="1:13" s="168" customFormat="1" ht="45" customHeight="1">
      <c r="A29" s="203"/>
      <c r="B29" s="203"/>
      <c r="C29" s="330" t="s">
        <v>128</v>
      </c>
      <c r="D29" s="330"/>
      <c r="E29" s="330"/>
      <c r="F29" s="330"/>
      <c r="G29" s="330"/>
      <c r="H29" s="330"/>
      <c r="I29" s="330"/>
      <c r="J29" s="330"/>
      <c r="K29" s="330"/>
      <c r="L29" s="215"/>
      <c r="M29" s="176" t="s">
        <v>8</v>
      </c>
    </row>
    <row r="30" spans="3:18" s="206" customFormat="1" ht="45" customHeight="1">
      <c r="C30" s="330" t="s">
        <v>129</v>
      </c>
      <c r="D30" s="330"/>
      <c r="E30" s="330"/>
      <c r="F30" s="330"/>
      <c r="G30" s="330"/>
      <c r="H30" s="330"/>
      <c r="I30" s="330"/>
      <c r="J30" s="330"/>
      <c r="K30" s="330"/>
      <c r="L30" s="205" t="e">
        <f>L29*100/L28</f>
        <v>#DIV/0!</v>
      </c>
      <c r="M30" s="214"/>
      <c r="N30" s="211"/>
      <c r="O30" s="176"/>
      <c r="R30" s="207"/>
    </row>
    <row r="31" spans="4:15" s="208" customFormat="1" ht="24" customHeight="1">
      <c r="D31" s="209"/>
      <c r="E31" s="209"/>
      <c r="F31" s="209"/>
      <c r="G31" s="209"/>
      <c r="H31" s="209"/>
      <c r="I31" s="209"/>
      <c r="J31" s="209"/>
      <c r="K31" s="209"/>
      <c r="L31" s="209"/>
      <c r="M31" s="210"/>
      <c r="N31" s="211"/>
      <c r="O31" s="176"/>
    </row>
    <row r="32" spans="2:4" s="216" customFormat="1" ht="24" customHeight="1">
      <c r="B32" s="332" t="s">
        <v>30</v>
      </c>
      <c r="C32" s="332"/>
      <c r="D32" s="332"/>
    </row>
    <row r="33" spans="2:18" s="216" customFormat="1" ht="24" customHeight="1"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</row>
    <row r="34" spans="2:18" s="216" customFormat="1" ht="24" customHeight="1"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</row>
    <row r="35" spans="2:18" s="216" customFormat="1" ht="24" customHeight="1"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</row>
    <row r="36" spans="2:17" s="216" customFormat="1" ht="24" customHeight="1">
      <c r="B36" s="332" t="s">
        <v>50</v>
      </c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217"/>
    </row>
    <row r="37" spans="2:18" ht="24" customHeight="1"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</row>
    <row r="38" spans="2:18" ht="24" customHeight="1">
      <c r="B38" s="219" t="s">
        <v>14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</row>
    <row r="39" spans="2:18" ht="24" customHeight="1"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</row>
    <row r="40" spans="2:18" ht="24" customHeight="1"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</row>
    <row r="41" spans="2:18" ht="24" customHeight="1"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</row>
    <row r="42" spans="2:14" ht="25.5" customHeight="1">
      <c r="B42" s="332" t="s">
        <v>50</v>
      </c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</row>
  </sheetData>
  <sheetProtection password="DF4A" sheet="1"/>
  <mergeCells count="28">
    <mergeCell ref="B33:R35"/>
    <mergeCell ref="B36:P36"/>
    <mergeCell ref="B39:R41"/>
    <mergeCell ref="B42:N42"/>
    <mergeCell ref="C24:K24"/>
    <mergeCell ref="A26:P26"/>
    <mergeCell ref="C28:K28"/>
    <mergeCell ref="C29:K29"/>
    <mergeCell ref="C30:K30"/>
    <mergeCell ref="B32:D32"/>
    <mergeCell ref="C16:K16"/>
    <mergeCell ref="C17:K17"/>
    <mergeCell ref="C18:K18"/>
    <mergeCell ref="A20:P20"/>
    <mergeCell ref="C22:K22"/>
    <mergeCell ref="C23:K23"/>
    <mergeCell ref="C8:D8"/>
    <mergeCell ref="L8:M8"/>
    <mergeCell ref="C9:D9"/>
    <mergeCell ref="C10:D10"/>
    <mergeCell ref="C11:D11"/>
    <mergeCell ref="A14:P14"/>
    <mergeCell ref="D1:R1"/>
    <mergeCell ref="A2:B2"/>
    <mergeCell ref="A3:B3"/>
    <mergeCell ref="A4:B4"/>
    <mergeCell ref="A5:B5"/>
    <mergeCell ref="F7:J7"/>
  </mergeCells>
  <printOptions/>
  <pageMargins left="0.21" right="0.17" top="0.4724409448818898" bottom="0.5118110236220472" header="0.31496062992125984" footer="0.31496062992125984"/>
  <pageSetup horizontalDpi="600" verticalDpi="600" orientation="landscape" scale="65" r:id="rId2"/>
  <headerFooter>
    <oddHeader>&amp;C&amp;G</oddHeader>
    <oddFooter>&amp;R&amp;P</oddFooter>
  </headerFooter>
  <rowBreaks count="2" manualBreakCount="2">
    <brk id="19" max="255" man="1"/>
    <brk id="3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selection activeCell="F10" sqref="F10"/>
    </sheetView>
  </sheetViews>
  <sheetFormatPr defaultColWidth="7.8515625" defaultRowHeight="15"/>
  <cols>
    <col min="1" max="1" width="11.28125" style="8" customWidth="1"/>
    <col min="2" max="2" width="8.7109375" style="8" customWidth="1"/>
    <col min="3" max="3" width="3.421875" style="8" customWidth="1"/>
    <col min="4" max="4" width="12.00390625" style="8" customWidth="1"/>
    <col min="5" max="5" width="11.421875" style="8" customWidth="1"/>
    <col min="6" max="6" width="62.421875" style="8" customWidth="1"/>
    <col min="7" max="7" width="13.421875" style="8" bestFit="1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33.75" customHeight="1">
      <c r="A1" s="232" t="s">
        <v>131</v>
      </c>
      <c r="B1" s="265">
        <v>2.2</v>
      </c>
      <c r="C1" s="234" t="s">
        <v>0</v>
      </c>
      <c r="D1" s="230" t="s">
        <v>109</v>
      </c>
      <c r="E1" s="230"/>
      <c r="F1" s="230"/>
      <c r="G1" s="230"/>
      <c r="J1" s="231"/>
    </row>
    <row r="2" spans="1:7" s="3" customFormat="1" ht="24" customHeight="1">
      <c r="A2" s="232" t="s">
        <v>1</v>
      </c>
      <c r="B2" s="233"/>
      <c r="C2" s="234" t="s">
        <v>0</v>
      </c>
      <c r="D2" s="235">
        <v>5</v>
      </c>
      <c r="E2" s="4"/>
      <c r="F2" s="236"/>
      <c r="G2" s="4"/>
    </row>
    <row r="3" spans="1:9" s="3" customFormat="1" ht="24" customHeight="1">
      <c r="A3" s="232" t="s">
        <v>2</v>
      </c>
      <c r="B3" s="233"/>
      <c r="C3" s="234" t="s">
        <v>0</v>
      </c>
      <c r="D3" s="237">
        <f>IF(E5=1,"N/A",SUM(G8:G12))</f>
        <v>0</v>
      </c>
      <c r="E3" s="4"/>
      <c r="F3" s="236"/>
      <c r="G3" s="4"/>
      <c r="I3" s="238"/>
    </row>
    <row r="4" spans="1:7" s="3" customFormat="1" ht="24" customHeight="1">
      <c r="A4" s="239" t="s">
        <v>3</v>
      </c>
      <c r="B4" s="233"/>
      <c r="C4" s="234" t="s">
        <v>0</v>
      </c>
      <c r="D4" s="240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39" t="s">
        <v>4</v>
      </c>
      <c r="B5" s="233"/>
      <c r="C5" s="234" t="s">
        <v>0</v>
      </c>
      <c r="D5" s="237">
        <f>IF(E5=1,1,D3)</f>
        <v>0</v>
      </c>
      <c r="E5" s="241"/>
      <c r="F5" s="242" t="s">
        <v>5</v>
      </c>
      <c r="G5" s="243"/>
      <c r="H5" s="243"/>
      <c r="I5" s="243"/>
      <c r="J5" s="243"/>
      <c r="K5" s="243"/>
    </row>
    <row r="6" spans="1:11" s="6" customFormat="1" ht="19.5" customHeight="1">
      <c r="A6" s="244"/>
      <c r="D6" s="245"/>
      <c r="E6" s="246"/>
      <c r="I6" s="247"/>
      <c r="J6" s="247"/>
      <c r="K6" s="247"/>
    </row>
    <row r="7" spans="4:11" s="248" customFormat="1" ht="25.5" customHeight="1">
      <c r="D7" s="339" t="s">
        <v>15</v>
      </c>
      <c r="E7" s="340"/>
      <c r="F7" s="249" t="s">
        <v>16</v>
      </c>
      <c r="G7" s="250" t="s">
        <v>2</v>
      </c>
      <c r="H7" s="251"/>
      <c r="J7" s="252"/>
      <c r="K7" s="252"/>
    </row>
    <row r="8" spans="4:11" s="3" customFormat="1" ht="71.25" customHeight="1">
      <c r="D8" s="341">
        <v>1</v>
      </c>
      <c r="E8" s="342"/>
      <c r="F8" s="253" t="s">
        <v>132</v>
      </c>
      <c r="G8" s="254"/>
      <c r="H8" s="7" t="s">
        <v>17</v>
      </c>
      <c r="J8" s="255"/>
      <c r="K8" s="255"/>
    </row>
    <row r="9" spans="4:11" s="3" customFormat="1" ht="190.5" customHeight="1">
      <c r="D9" s="343">
        <v>2</v>
      </c>
      <c r="E9" s="343"/>
      <c r="F9" s="253" t="s">
        <v>133</v>
      </c>
      <c r="G9" s="254"/>
      <c r="H9" s="7" t="s">
        <v>17</v>
      </c>
      <c r="J9" s="255"/>
      <c r="K9" s="255"/>
    </row>
    <row r="10" spans="4:11" s="3" customFormat="1" ht="48" customHeight="1">
      <c r="D10" s="343">
        <v>3</v>
      </c>
      <c r="E10" s="343"/>
      <c r="F10" s="253" t="s">
        <v>134</v>
      </c>
      <c r="G10" s="254"/>
      <c r="H10" s="7" t="s">
        <v>17</v>
      </c>
      <c r="J10" s="255"/>
      <c r="K10" s="255"/>
    </row>
    <row r="11" spans="4:11" s="3" customFormat="1" ht="70.5" customHeight="1">
      <c r="D11" s="343">
        <v>4</v>
      </c>
      <c r="E11" s="343"/>
      <c r="F11" s="256" t="s">
        <v>135</v>
      </c>
      <c r="G11" s="429"/>
      <c r="H11" s="7"/>
      <c r="J11" s="255"/>
      <c r="K11" s="255"/>
    </row>
    <row r="12" spans="4:11" s="3" customFormat="1" ht="70.5" customHeight="1">
      <c r="D12" s="343">
        <v>5</v>
      </c>
      <c r="E12" s="343"/>
      <c r="F12" s="253" t="s">
        <v>136</v>
      </c>
      <c r="G12" s="429"/>
      <c r="H12" s="7"/>
      <c r="J12" s="255"/>
      <c r="K12" s="255"/>
    </row>
    <row r="13" spans="4:11" s="3" customFormat="1" ht="24" customHeight="1">
      <c r="D13" s="257" t="s">
        <v>130</v>
      </c>
      <c r="E13" s="258"/>
      <c r="F13" s="259"/>
      <c r="G13" s="260"/>
      <c r="H13" s="7"/>
      <c r="J13" s="255"/>
      <c r="K13" s="255"/>
    </row>
    <row r="14" spans="2:11" s="3" customFormat="1" ht="24" customHeight="1">
      <c r="B14" s="261"/>
      <c r="D14" s="231"/>
      <c r="I14" s="262"/>
      <c r="J14" s="255"/>
      <c r="K14" s="255"/>
    </row>
    <row r="15" spans="2:5" s="4" customFormat="1" ht="20.25">
      <c r="B15" s="162" t="s">
        <v>30</v>
      </c>
      <c r="E15" s="3"/>
    </row>
    <row r="16" spans="2:8" ht="20.25">
      <c r="B16" s="336"/>
      <c r="C16" s="336"/>
      <c r="D16" s="336"/>
      <c r="E16" s="336"/>
      <c r="F16" s="336"/>
      <c r="G16" s="336"/>
      <c r="H16" s="336"/>
    </row>
    <row r="17" spans="2:8" ht="20.25">
      <c r="B17" s="336"/>
      <c r="C17" s="336"/>
      <c r="D17" s="336"/>
      <c r="E17" s="336"/>
      <c r="F17" s="336"/>
      <c r="G17" s="336"/>
      <c r="H17" s="336"/>
    </row>
    <row r="18" spans="2:8" ht="20.25">
      <c r="B18" s="336"/>
      <c r="C18" s="336"/>
      <c r="D18" s="336"/>
      <c r="E18" s="336"/>
      <c r="F18" s="336"/>
      <c r="G18" s="336"/>
      <c r="H18" s="336"/>
    </row>
    <row r="19" spans="2:8" ht="20.25">
      <c r="B19" s="336"/>
      <c r="C19" s="336"/>
      <c r="D19" s="336"/>
      <c r="E19" s="336"/>
      <c r="F19" s="336"/>
      <c r="G19" s="336"/>
      <c r="H19" s="336"/>
    </row>
    <row r="20" spans="2:8" ht="20.25">
      <c r="B20" s="336"/>
      <c r="C20" s="336"/>
      <c r="D20" s="336"/>
      <c r="E20" s="336"/>
      <c r="F20" s="336"/>
      <c r="G20" s="336"/>
      <c r="H20" s="336"/>
    </row>
    <row r="21" spans="2:8" ht="20.25">
      <c r="B21" s="336"/>
      <c r="C21" s="336"/>
      <c r="D21" s="336"/>
      <c r="E21" s="336"/>
      <c r="F21" s="336"/>
      <c r="G21" s="336"/>
      <c r="H21" s="336"/>
    </row>
    <row r="22" spans="2:8" ht="20.25">
      <c r="B22" s="336"/>
      <c r="C22" s="336"/>
      <c r="D22" s="336"/>
      <c r="E22" s="336"/>
      <c r="F22" s="336"/>
      <c r="G22" s="336"/>
      <c r="H22" s="336"/>
    </row>
    <row r="23" spans="2:11" s="4" customFormat="1" ht="20.25">
      <c r="B23" s="337" t="s">
        <v>50</v>
      </c>
      <c r="C23" s="337"/>
      <c r="D23" s="337"/>
      <c r="E23" s="337"/>
      <c r="F23" s="337"/>
      <c r="G23" s="337"/>
      <c r="H23" s="337"/>
      <c r="I23" s="51"/>
      <c r="J23" s="51"/>
      <c r="K23" s="51"/>
    </row>
    <row r="24" spans="4:11" s="6" customFormat="1" ht="20.25">
      <c r="D24" s="263"/>
      <c r="I24" s="264"/>
      <c r="J24" s="247"/>
      <c r="K24" s="247"/>
    </row>
    <row r="25" spans="2:9" s="4" customFormat="1" ht="20.25">
      <c r="B25" s="162" t="s">
        <v>29</v>
      </c>
      <c r="C25" s="51"/>
      <c r="D25" s="51"/>
      <c r="E25" s="51"/>
      <c r="F25" s="51"/>
      <c r="G25" s="51"/>
      <c r="H25" s="51"/>
      <c r="I25" s="51"/>
    </row>
    <row r="26" spans="2:8" ht="20.25">
      <c r="B26" s="338"/>
      <c r="C26" s="336"/>
      <c r="D26" s="336"/>
      <c r="E26" s="336"/>
      <c r="F26" s="336"/>
      <c r="G26" s="336"/>
      <c r="H26" s="336"/>
    </row>
    <row r="27" spans="2:8" ht="20.25">
      <c r="B27" s="336"/>
      <c r="C27" s="336"/>
      <c r="D27" s="336"/>
      <c r="E27" s="336"/>
      <c r="F27" s="336"/>
      <c r="G27" s="336"/>
      <c r="H27" s="336"/>
    </row>
    <row r="28" spans="2:8" ht="20.25">
      <c r="B28" s="336"/>
      <c r="C28" s="336"/>
      <c r="D28" s="336"/>
      <c r="E28" s="336"/>
      <c r="F28" s="336"/>
      <c r="G28" s="336"/>
      <c r="H28" s="336"/>
    </row>
    <row r="29" spans="2:8" ht="20.25">
      <c r="B29" s="336"/>
      <c r="C29" s="336"/>
      <c r="D29" s="336"/>
      <c r="E29" s="336"/>
      <c r="F29" s="336"/>
      <c r="G29" s="336"/>
      <c r="H29" s="336"/>
    </row>
    <row r="30" spans="2:8" ht="20.25">
      <c r="B30" s="336"/>
      <c r="C30" s="336"/>
      <c r="D30" s="336"/>
      <c r="E30" s="336"/>
      <c r="F30" s="336"/>
      <c r="G30" s="336"/>
      <c r="H30" s="336"/>
    </row>
    <row r="31" spans="2:8" ht="20.25">
      <c r="B31" s="336"/>
      <c r="C31" s="336"/>
      <c r="D31" s="336"/>
      <c r="E31" s="336"/>
      <c r="F31" s="336"/>
      <c r="G31" s="336"/>
      <c r="H31" s="336"/>
    </row>
    <row r="32" spans="2:8" ht="20.25">
      <c r="B32" s="336"/>
      <c r="C32" s="336"/>
      <c r="D32" s="336"/>
      <c r="E32" s="336"/>
      <c r="F32" s="336"/>
      <c r="G32" s="336"/>
      <c r="H32" s="336"/>
    </row>
    <row r="33" spans="2:7" s="4" customFormat="1" ht="20.25">
      <c r="B33" s="337" t="s">
        <v>50</v>
      </c>
      <c r="C33" s="337"/>
      <c r="D33" s="337"/>
      <c r="E33" s="337"/>
      <c r="F33" s="337"/>
      <c r="G33" s="337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G10" sqref="G10"/>
    </sheetView>
  </sheetViews>
  <sheetFormatPr defaultColWidth="7.00390625" defaultRowHeight="27" customHeight="1"/>
  <cols>
    <col min="1" max="1" width="12.140625" style="10" customWidth="1"/>
    <col min="2" max="2" width="7.28125" style="10" customWidth="1"/>
    <col min="3" max="3" width="2.7109375" style="10" customWidth="1"/>
    <col min="4" max="8" width="12.8515625" style="10" customWidth="1"/>
    <col min="9" max="9" width="14.421875" style="10" customWidth="1"/>
    <col min="10" max="10" width="15.140625" style="10" customWidth="1"/>
    <col min="11" max="11" width="8.28125" style="10" customWidth="1"/>
    <col min="12" max="12" width="7.00390625" style="10" customWidth="1"/>
    <col min="13" max="14" width="8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6" customFormat="1" ht="27" customHeight="1">
      <c r="A1" s="267" t="s">
        <v>31</v>
      </c>
      <c r="B1" s="268">
        <v>3.2</v>
      </c>
      <c r="C1" s="269" t="s">
        <v>0</v>
      </c>
      <c r="D1" s="344" t="s">
        <v>142</v>
      </c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270"/>
    </row>
    <row r="2" spans="1:4" s="3" customFormat="1" ht="27" customHeight="1">
      <c r="A2" s="346" t="s">
        <v>1</v>
      </c>
      <c r="B2" s="347"/>
      <c r="C2" s="47" t="s">
        <v>0</v>
      </c>
      <c r="D2" s="48">
        <v>5</v>
      </c>
    </row>
    <row r="3" spans="1:5" s="3" customFormat="1" ht="27" customHeight="1">
      <c r="A3" s="346" t="s">
        <v>2</v>
      </c>
      <c r="B3" s="347"/>
      <c r="C3" s="49" t="s">
        <v>0</v>
      </c>
      <c r="D3" s="50" t="e">
        <f>IF(E5=1,"N/A",I9)</f>
        <v>#DIV/0!</v>
      </c>
      <c r="E3" s="51"/>
    </row>
    <row r="4" spans="1:5" s="3" customFormat="1" ht="27" customHeight="1">
      <c r="A4" s="346" t="s">
        <v>3</v>
      </c>
      <c r="B4" s="347"/>
      <c r="C4" s="49" t="s">
        <v>0</v>
      </c>
      <c r="D4" s="52" t="e">
        <f>IF(D5="N/A","N/A",IF(D5&gt;=4.5,"ดีมาก",IF(D5&gt;=3.5,"ดี",IF(D5&gt;=2.5,"ปานกลาง",IF(D5&gt;=1.5,"ต่ำ","ต่ำมาก")))))</f>
        <v>#DIV/0!</v>
      </c>
      <c r="E4" s="51"/>
    </row>
    <row r="5" spans="1:6" s="3" customFormat="1" ht="27" customHeight="1">
      <c r="A5" s="346" t="s">
        <v>4</v>
      </c>
      <c r="B5" s="347"/>
      <c r="C5" s="49" t="s">
        <v>0</v>
      </c>
      <c r="D5" s="53" t="e">
        <f>IF(E5=1,1,J9)</f>
        <v>#DIV/0!</v>
      </c>
      <c r="E5" s="119"/>
      <c r="F5" s="7" t="s">
        <v>5</v>
      </c>
    </row>
    <row r="6" spans="6:7" s="3" customFormat="1" ht="27" customHeight="1">
      <c r="F6" s="70"/>
      <c r="G6" s="71"/>
    </row>
    <row r="7" spans="1:8" s="271" customFormat="1" ht="27" customHeight="1">
      <c r="A7" s="261"/>
      <c r="C7" s="272"/>
      <c r="D7" s="348" t="s">
        <v>6</v>
      </c>
      <c r="E7" s="348"/>
      <c r="F7" s="348"/>
      <c r="G7" s="348"/>
      <c r="H7" s="348"/>
    </row>
    <row r="8" spans="1:10" s="271" customFormat="1" ht="27" customHeight="1">
      <c r="A8" s="261"/>
      <c r="C8" s="272"/>
      <c r="D8" s="65" t="s">
        <v>9</v>
      </c>
      <c r="E8" s="65" t="s">
        <v>10</v>
      </c>
      <c r="F8" s="65" t="s">
        <v>11</v>
      </c>
      <c r="G8" s="65" t="s">
        <v>12</v>
      </c>
      <c r="H8" s="65" t="s">
        <v>13</v>
      </c>
      <c r="I8" s="266" t="s">
        <v>2</v>
      </c>
      <c r="J8" s="266" t="s">
        <v>7</v>
      </c>
    </row>
    <row r="9" spans="2:10" s="271" customFormat="1" ht="27" customHeight="1">
      <c r="B9" s="273"/>
      <c r="D9" s="64">
        <v>94</v>
      </c>
      <c r="E9" s="64">
        <v>95</v>
      </c>
      <c r="F9" s="64">
        <v>96</v>
      </c>
      <c r="G9" s="64">
        <v>97</v>
      </c>
      <c r="H9" s="64">
        <v>98</v>
      </c>
      <c r="I9" s="68" t="e">
        <f>J12*100/J11</f>
        <v>#DIV/0!</v>
      </c>
      <c r="J9" s="67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5" customFormat="1" ht="27" customHeight="1">
      <c r="C10" s="72"/>
      <c r="D10" s="73"/>
      <c r="E10" s="74"/>
    </row>
    <row r="11" spans="4:14" s="55" customFormat="1" ht="54.75" customHeight="1">
      <c r="D11" s="350" t="s">
        <v>143</v>
      </c>
      <c r="E11" s="351"/>
      <c r="F11" s="351"/>
      <c r="G11" s="351"/>
      <c r="H11" s="351"/>
      <c r="I11" s="352"/>
      <c r="J11" s="120"/>
      <c r="K11" s="7" t="s">
        <v>8</v>
      </c>
      <c r="N11" s="56"/>
    </row>
    <row r="12" spans="4:11" s="55" customFormat="1" ht="54.75" customHeight="1">
      <c r="D12" s="353" t="s">
        <v>144</v>
      </c>
      <c r="E12" s="353"/>
      <c r="F12" s="353"/>
      <c r="G12" s="353"/>
      <c r="H12" s="353"/>
      <c r="I12" s="353"/>
      <c r="J12" s="120"/>
      <c r="K12" s="7" t="s">
        <v>8</v>
      </c>
    </row>
    <row r="13" spans="4:11" s="54" customFormat="1" ht="27" customHeight="1">
      <c r="D13" s="57"/>
      <c r="E13" s="58"/>
      <c r="F13" s="58"/>
      <c r="G13" s="58"/>
      <c r="H13" s="58"/>
      <c r="I13" s="58"/>
      <c r="J13" s="59"/>
      <c r="K13" s="60"/>
    </row>
    <row r="14" spans="4:11" s="55" customFormat="1" ht="54.75" customHeight="1">
      <c r="D14" s="354" t="s">
        <v>145</v>
      </c>
      <c r="E14" s="354"/>
      <c r="F14" s="354"/>
      <c r="G14" s="354"/>
      <c r="H14" s="354"/>
      <c r="I14" s="69" t="e">
        <f>J12*100/J11</f>
        <v>#DIV/0!</v>
      </c>
      <c r="J14" s="61"/>
      <c r="K14" s="7"/>
    </row>
    <row r="15" spans="4:10" s="271" customFormat="1" ht="27" customHeight="1">
      <c r="D15" s="274"/>
      <c r="E15" s="274"/>
      <c r="F15" s="274"/>
      <c r="G15" s="274"/>
      <c r="H15" s="274"/>
      <c r="I15" s="275"/>
      <c r="J15" s="276"/>
    </row>
    <row r="16" spans="2:4" s="4" customFormat="1" ht="24" customHeight="1">
      <c r="B16" s="337" t="s">
        <v>30</v>
      </c>
      <c r="C16" s="337"/>
      <c r="D16" s="337"/>
    </row>
    <row r="17" spans="2:14" s="8" customFormat="1" ht="24" customHeight="1"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</row>
    <row r="18" spans="2:14" s="8" customFormat="1" ht="24" customHeight="1"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</row>
    <row r="19" spans="2:14" s="8" customFormat="1" ht="24" customHeight="1"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</row>
    <row r="20" spans="2:14" s="8" customFormat="1" ht="24" customHeight="1"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</row>
    <row r="21" spans="2:14" s="8" customFormat="1" ht="24" customHeight="1"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</row>
    <row r="22" spans="2:14" s="8" customFormat="1" ht="24" customHeight="1"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</row>
    <row r="23" spans="2:14" s="8" customFormat="1" ht="24" customHeight="1"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</row>
    <row r="24" spans="2:13" s="4" customFormat="1" ht="24" customHeight="1">
      <c r="B24" s="337" t="s">
        <v>50</v>
      </c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</row>
    <row r="25" spans="2:13" s="8" customFormat="1" ht="24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4" ht="24" customHeight="1">
      <c r="B26" s="337" t="s">
        <v>14</v>
      </c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</row>
    <row r="27" spans="2:14" ht="24" customHeight="1"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</row>
    <row r="28" spans="2:14" ht="24" customHeight="1"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</row>
    <row r="29" spans="2:14" ht="24" customHeight="1"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</row>
    <row r="30" spans="2:14" ht="24" customHeight="1"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</row>
    <row r="31" spans="2:14" ht="24" customHeight="1"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</row>
    <row r="32" spans="2:14" ht="24" customHeight="1"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</row>
    <row r="33" spans="2:14" ht="24" customHeight="1"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</row>
    <row r="34" spans="2:13" s="51" customFormat="1" ht="24" customHeight="1">
      <c r="B34" s="337" t="s">
        <v>50</v>
      </c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</row>
  </sheetData>
  <sheetProtection password="DF4A" sheet="1"/>
  <mergeCells count="15">
    <mergeCell ref="B26:N26"/>
    <mergeCell ref="B27:N33"/>
    <mergeCell ref="B34:M34"/>
    <mergeCell ref="D11:I11"/>
    <mergeCell ref="D12:I12"/>
    <mergeCell ref="D14:H14"/>
    <mergeCell ref="B16:D16"/>
    <mergeCell ref="B17:N23"/>
    <mergeCell ref="B24:M24"/>
    <mergeCell ref="D1:N1"/>
    <mergeCell ref="A2:B2"/>
    <mergeCell ref="A3:B3"/>
    <mergeCell ref="A4:B4"/>
    <mergeCell ref="A5:B5"/>
    <mergeCell ref="D7:H7"/>
  </mergeCells>
  <printOptions/>
  <pageMargins left="0.6" right="0.59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3"/>
  <sheetViews>
    <sheetView view="pageLayout" zoomScaleNormal="110" workbookViewId="0" topLeftCell="A1">
      <selection activeCell="E9" sqref="E9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46" t="s">
        <v>32</v>
      </c>
      <c r="B1" s="124">
        <v>3.3</v>
      </c>
      <c r="C1" s="47" t="s">
        <v>0</v>
      </c>
      <c r="D1" s="355" t="s">
        <v>74</v>
      </c>
      <c r="E1" s="356"/>
      <c r="F1" s="356"/>
      <c r="G1" s="356"/>
      <c r="H1" s="356"/>
      <c r="I1" s="356"/>
      <c r="J1" s="356"/>
      <c r="K1" s="75"/>
    </row>
    <row r="2" spans="1:4" s="3" customFormat="1" ht="24.75" customHeight="1">
      <c r="A2" s="346" t="s">
        <v>1</v>
      </c>
      <c r="B2" s="347"/>
      <c r="C2" s="47" t="s">
        <v>0</v>
      </c>
      <c r="D2" s="48">
        <v>5</v>
      </c>
    </row>
    <row r="3" spans="1:5" s="3" customFormat="1" ht="24.75" customHeight="1">
      <c r="A3" s="346" t="s">
        <v>2</v>
      </c>
      <c r="B3" s="347"/>
      <c r="C3" s="49" t="s">
        <v>0</v>
      </c>
      <c r="D3" s="50" t="e">
        <f>IF(E5=1,"N/A",I9)</f>
        <v>#DIV/0!</v>
      </c>
      <c r="E3" s="51"/>
    </row>
    <row r="4" spans="1:5" s="3" customFormat="1" ht="24.75" customHeight="1">
      <c r="A4" s="346" t="s">
        <v>3</v>
      </c>
      <c r="B4" s="347"/>
      <c r="C4" s="49" t="s">
        <v>0</v>
      </c>
      <c r="D4" s="52" t="e">
        <f>IF(D5="N/A","N/A",IF(D5&gt;=4.5,"ดีมาก",IF(D5&gt;=3.5,"ดี",IF(D5&gt;=2.5,"ปานกลาง",IF(D5&gt;=1.5,"ต่ำ","ต่ำมาก")))))</f>
        <v>#DIV/0!</v>
      </c>
      <c r="E4" s="51"/>
    </row>
    <row r="5" spans="1:6" s="3" customFormat="1" ht="24.75" customHeight="1">
      <c r="A5" s="346" t="s">
        <v>4</v>
      </c>
      <c r="B5" s="347"/>
      <c r="C5" s="49" t="s">
        <v>0</v>
      </c>
      <c r="D5" s="53" t="e">
        <f>IF(E5=1,1,J9)</f>
        <v>#DIV/0!</v>
      </c>
      <c r="E5" s="119"/>
      <c r="F5" s="7" t="s">
        <v>5</v>
      </c>
    </row>
    <row r="6" spans="6:7" s="3" customFormat="1" ht="20.25">
      <c r="F6" s="70"/>
      <c r="G6" s="71"/>
    </row>
    <row r="7" spans="1:8" s="55" customFormat="1" ht="26.25" customHeight="1">
      <c r="A7" s="5"/>
      <c r="C7" s="2"/>
      <c r="D7" s="357" t="s">
        <v>6</v>
      </c>
      <c r="E7" s="357"/>
      <c r="F7" s="357"/>
      <c r="G7" s="357"/>
      <c r="H7" s="357"/>
    </row>
    <row r="8" spans="1:10" s="55" customFormat="1" ht="26.25" customHeight="1">
      <c r="A8" s="5"/>
      <c r="C8" s="2"/>
      <c r="D8" s="65" t="s">
        <v>9</v>
      </c>
      <c r="E8" s="65" t="s">
        <v>10</v>
      </c>
      <c r="F8" s="65" t="s">
        <v>11</v>
      </c>
      <c r="G8" s="65" t="s">
        <v>12</v>
      </c>
      <c r="H8" s="65" t="s">
        <v>13</v>
      </c>
      <c r="I8" s="66" t="s">
        <v>2</v>
      </c>
      <c r="J8" s="66" t="s">
        <v>7</v>
      </c>
    </row>
    <row r="9" spans="2:10" s="55" customFormat="1" ht="26.25" customHeight="1">
      <c r="B9" s="63"/>
      <c r="D9" s="64">
        <v>40</v>
      </c>
      <c r="E9" s="64">
        <v>50</v>
      </c>
      <c r="F9" s="64">
        <v>60</v>
      </c>
      <c r="G9" s="64">
        <v>70</v>
      </c>
      <c r="H9" s="64">
        <v>80</v>
      </c>
      <c r="I9" s="68" t="e">
        <f>J12*100/J11</f>
        <v>#DIV/0!</v>
      </c>
      <c r="J9" s="67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5" customFormat="1" ht="20.25">
      <c r="C10" s="72"/>
      <c r="D10" s="73"/>
      <c r="E10" s="74"/>
    </row>
    <row r="11" spans="4:11" s="54" customFormat="1" ht="54.75" customHeight="1">
      <c r="D11" s="353" t="s">
        <v>150</v>
      </c>
      <c r="E11" s="358"/>
      <c r="F11" s="358"/>
      <c r="G11" s="358"/>
      <c r="H11" s="358"/>
      <c r="I11" s="358"/>
      <c r="J11" s="120"/>
      <c r="K11" s="7" t="s">
        <v>8</v>
      </c>
    </row>
    <row r="12" spans="4:11" s="54" customFormat="1" ht="54.75" customHeight="1">
      <c r="D12" s="353" t="s">
        <v>75</v>
      </c>
      <c r="E12" s="353"/>
      <c r="F12" s="353"/>
      <c r="G12" s="353"/>
      <c r="H12" s="353"/>
      <c r="I12" s="353"/>
      <c r="J12" s="120"/>
      <c r="K12" s="7" t="s">
        <v>8</v>
      </c>
    </row>
    <row r="13" spans="4:11" s="54" customFormat="1" ht="25.5" customHeight="1">
      <c r="D13" s="57"/>
      <c r="E13" s="58"/>
      <c r="F13" s="58"/>
      <c r="G13" s="58"/>
      <c r="H13" s="58"/>
      <c r="I13" s="58"/>
      <c r="J13" s="59"/>
      <c r="K13" s="60"/>
    </row>
    <row r="14" spans="4:11" s="54" customFormat="1" ht="54.75" customHeight="1">
      <c r="D14" s="354" t="s">
        <v>34</v>
      </c>
      <c r="E14" s="354"/>
      <c r="F14" s="354"/>
      <c r="G14" s="354"/>
      <c r="H14" s="354"/>
      <c r="I14" s="69" t="e">
        <f>J12*100/J11</f>
        <v>#DIV/0!</v>
      </c>
      <c r="J14" s="59"/>
      <c r="K14" s="60"/>
    </row>
    <row r="15" spans="4:11" s="54" customFormat="1" ht="20.25">
      <c r="D15" s="115"/>
      <c r="E15" s="115"/>
      <c r="F15" s="115"/>
      <c r="G15" s="115"/>
      <c r="H15" s="115"/>
      <c r="I15" s="125"/>
      <c r="J15" s="59"/>
      <c r="K15" s="60"/>
    </row>
    <row r="16" spans="1:256" s="4" customFormat="1" ht="24" customHeight="1">
      <c r="A16" s="220"/>
      <c r="B16" s="126" t="s">
        <v>76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  <c r="FG16" s="220"/>
      <c r="FH16" s="220"/>
      <c r="FI16" s="220"/>
      <c r="FJ16" s="220"/>
      <c r="FK16" s="220"/>
      <c r="FL16" s="220"/>
      <c r="FM16" s="220"/>
      <c r="FN16" s="220"/>
      <c r="FO16" s="220"/>
      <c r="FP16" s="220"/>
      <c r="FQ16" s="220"/>
      <c r="FR16" s="220"/>
      <c r="FS16" s="220"/>
      <c r="FT16" s="220"/>
      <c r="FU16" s="220"/>
      <c r="FV16" s="220"/>
      <c r="FW16" s="220"/>
      <c r="FX16" s="220"/>
      <c r="FY16" s="220"/>
      <c r="FZ16" s="220"/>
      <c r="GA16" s="220"/>
      <c r="GB16" s="220"/>
      <c r="GC16" s="220"/>
      <c r="GD16" s="220"/>
      <c r="GE16" s="220"/>
      <c r="GF16" s="220"/>
      <c r="GG16" s="220"/>
      <c r="GH16" s="220"/>
      <c r="GI16" s="220"/>
      <c r="GJ16" s="220"/>
      <c r="GK16" s="220"/>
      <c r="GL16" s="220"/>
      <c r="GM16" s="220"/>
      <c r="GN16" s="220"/>
      <c r="GO16" s="220"/>
      <c r="GP16" s="220"/>
      <c r="GQ16" s="220"/>
      <c r="GR16" s="220"/>
      <c r="GS16" s="220"/>
      <c r="GT16" s="220"/>
      <c r="GU16" s="220"/>
      <c r="GV16" s="220"/>
      <c r="GW16" s="220"/>
      <c r="GX16" s="220"/>
      <c r="GY16" s="220"/>
      <c r="GZ16" s="220"/>
      <c r="HA16" s="220"/>
      <c r="HB16" s="220"/>
      <c r="HC16" s="220"/>
      <c r="HD16" s="220"/>
      <c r="HE16" s="220"/>
      <c r="HF16" s="220"/>
      <c r="HG16" s="220"/>
      <c r="HH16" s="220"/>
      <c r="HI16" s="220"/>
      <c r="HJ16" s="220"/>
      <c r="HK16" s="220"/>
      <c r="HL16" s="220"/>
      <c r="HM16" s="220"/>
      <c r="HN16" s="220"/>
      <c r="HO16" s="220"/>
      <c r="HP16" s="220"/>
      <c r="HQ16" s="220"/>
      <c r="HR16" s="220"/>
      <c r="HS16" s="220"/>
      <c r="HT16" s="220"/>
      <c r="HU16" s="220"/>
      <c r="HV16" s="220"/>
      <c r="HW16" s="220"/>
      <c r="HX16" s="220"/>
      <c r="HY16" s="220"/>
      <c r="HZ16" s="220"/>
      <c r="IA16" s="220"/>
      <c r="IB16" s="220"/>
      <c r="IC16" s="220"/>
      <c r="ID16" s="220"/>
      <c r="IE16" s="220"/>
      <c r="IF16" s="220"/>
      <c r="IG16" s="220"/>
      <c r="IH16" s="220"/>
      <c r="II16" s="220"/>
      <c r="IJ16" s="220"/>
      <c r="IK16" s="220"/>
      <c r="IL16" s="220"/>
      <c r="IM16" s="220"/>
      <c r="IN16" s="220"/>
      <c r="IO16" s="220"/>
      <c r="IP16" s="220"/>
      <c r="IQ16" s="220"/>
      <c r="IR16" s="220"/>
      <c r="IS16" s="220"/>
      <c r="IT16" s="220"/>
      <c r="IU16" s="220"/>
      <c r="IV16" s="220"/>
    </row>
    <row r="17" spans="1:256" s="4" customFormat="1" ht="21.75" customHeight="1">
      <c r="A17" s="220"/>
      <c r="B17" s="359" t="s">
        <v>151</v>
      </c>
      <c r="C17" s="359"/>
      <c r="D17" s="359"/>
      <c r="E17" s="359"/>
      <c r="F17" s="359"/>
      <c r="G17" s="359"/>
      <c r="H17" s="359"/>
      <c r="I17" s="359"/>
      <c r="J17" s="359"/>
      <c r="K17" s="359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/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220"/>
      <c r="FG17" s="220"/>
      <c r="FH17" s="220"/>
      <c r="FI17" s="220"/>
      <c r="FJ17" s="220"/>
      <c r="FK17" s="220"/>
      <c r="FL17" s="220"/>
      <c r="FM17" s="220"/>
      <c r="FN17" s="220"/>
      <c r="FO17" s="220"/>
      <c r="FP17" s="220"/>
      <c r="FQ17" s="220"/>
      <c r="FR17" s="220"/>
      <c r="FS17" s="220"/>
      <c r="FT17" s="220"/>
      <c r="FU17" s="220"/>
      <c r="FV17" s="220"/>
      <c r="FW17" s="220"/>
      <c r="FX17" s="220"/>
      <c r="FY17" s="220"/>
      <c r="FZ17" s="220"/>
      <c r="GA17" s="220"/>
      <c r="GB17" s="220"/>
      <c r="GC17" s="220"/>
      <c r="GD17" s="220"/>
      <c r="GE17" s="220"/>
      <c r="GF17" s="220"/>
      <c r="GG17" s="220"/>
      <c r="GH17" s="220"/>
      <c r="GI17" s="220"/>
      <c r="GJ17" s="220"/>
      <c r="GK17" s="220"/>
      <c r="GL17" s="220"/>
      <c r="GM17" s="220"/>
      <c r="GN17" s="220"/>
      <c r="GO17" s="220"/>
      <c r="GP17" s="220"/>
      <c r="GQ17" s="220"/>
      <c r="GR17" s="220"/>
      <c r="GS17" s="220"/>
      <c r="GT17" s="220"/>
      <c r="GU17" s="220"/>
      <c r="GV17" s="220"/>
      <c r="GW17" s="220"/>
      <c r="GX17" s="220"/>
      <c r="GY17" s="220"/>
      <c r="GZ17" s="220"/>
      <c r="HA17" s="220"/>
      <c r="HB17" s="220"/>
      <c r="HC17" s="220"/>
      <c r="HD17" s="220"/>
      <c r="HE17" s="220"/>
      <c r="HF17" s="220"/>
      <c r="HG17" s="220"/>
      <c r="HH17" s="220"/>
      <c r="HI17" s="220"/>
      <c r="HJ17" s="220"/>
      <c r="HK17" s="220"/>
      <c r="HL17" s="220"/>
      <c r="HM17" s="220"/>
      <c r="HN17" s="220"/>
      <c r="HO17" s="220"/>
      <c r="HP17" s="220"/>
      <c r="HQ17" s="220"/>
      <c r="HR17" s="220"/>
      <c r="HS17" s="220"/>
      <c r="HT17" s="220"/>
      <c r="HU17" s="220"/>
      <c r="HV17" s="220"/>
      <c r="HW17" s="220"/>
      <c r="HX17" s="220"/>
      <c r="HY17" s="220"/>
      <c r="HZ17" s="220"/>
      <c r="IA17" s="220"/>
      <c r="IB17" s="220"/>
      <c r="IC17" s="220"/>
      <c r="ID17" s="220"/>
      <c r="IE17" s="220"/>
      <c r="IF17" s="220"/>
      <c r="IG17" s="220"/>
      <c r="IH17" s="220"/>
      <c r="II17" s="220"/>
      <c r="IJ17" s="220"/>
      <c r="IK17" s="220"/>
      <c r="IL17" s="220"/>
      <c r="IM17" s="220"/>
      <c r="IN17" s="220"/>
      <c r="IO17" s="220"/>
      <c r="IP17" s="220"/>
      <c r="IQ17" s="220"/>
      <c r="IR17" s="220"/>
      <c r="IS17" s="220"/>
      <c r="IT17" s="220"/>
      <c r="IU17" s="220"/>
      <c r="IV17" s="220"/>
    </row>
    <row r="18" spans="1:256" s="4" customFormat="1" ht="94.5" customHeight="1">
      <c r="A18" s="220"/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0"/>
      <c r="FL18" s="220"/>
      <c r="FM18" s="220"/>
      <c r="FN18" s="220"/>
      <c r="FO18" s="220"/>
      <c r="FP18" s="220"/>
      <c r="FQ18" s="220"/>
      <c r="FR18" s="220"/>
      <c r="FS18" s="220"/>
      <c r="FT18" s="220"/>
      <c r="FU18" s="220"/>
      <c r="FV18" s="220"/>
      <c r="FW18" s="220"/>
      <c r="FX18" s="220"/>
      <c r="FY18" s="220"/>
      <c r="FZ18" s="220"/>
      <c r="GA18" s="220"/>
      <c r="GB18" s="220"/>
      <c r="GC18" s="220"/>
      <c r="GD18" s="220"/>
      <c r="GE18" s="220"/>
      <c r="GF18" s="220"/>
      <c r="GG18" s="220"/>
      <c r="GH18" s="220"/>
      <c r="GI18" s="220"/>
      <c r="GJ18" s="220"/>
      <c r="GK18" s="220"/>
      <c r="GL18" s="220"/>
      <c r="GM18" s="220"/>
      <c r="GN18" s="220"/>
      <c r="GO18" s="220"/>
      <c r="GP18" s="220"/>
      <c r="GQ18" s="220"/>
      <c r="GR18" s="220"/>
      <c r="GS18" s="220"/>
      <c r="GT18" s="220"/>
      <c r="GU18" s="220"/>
      <c r="GV18" s="220"/>
      <c r="GW18" s="220"/>
      <c r="GX18" s="220"/>
      <c r="GY18" s="220"/>
      <c r="GZ18" s="220"/>
      <c r="HA18" s="220"/>
      <c r="HB18" s="220"/>
      <c r="HC18" s="220"/>
      <c r="HD18" s="220"/>
      <c r="HE18" s="220"/>
      <c r="HF18" s="220"/>
      <c r="HG18" s="220"/>
      <c r="HH18" s="220"/>
      <c r="HI18" s="220"/>
      <c r="HJ18" s="220"/>
      <c r="HK18" s="220"/>
      <c r="HL18" s="220"/>
      <c r="HM18" s="220"/>
      <c r="HN18" s="220"/>
      <c r="HO18" s="220"/>
      <c r="HP18" s="220"/>
      <c r="HQ18" s="220"/>
      <c r="HR18" s="220"/>
      <c r="HS18" s="220"/>
      <c r="HT18" s="220"/>
      <c r="HU18" s="220"/>
      <c r="HV18" s="220"/>
      <c r="HW18" s="220"/>
      <c r="HX18" s="220"/>
      <c r="HY18" s="220"/>
      <c r="HZ18" s="220"/>
      <c r="IA18" s="220"/>
      <c r="IB18" s="220"/>
      <c r="IC18" s="220"/>
      <c r="ID18" s="220"/>
      <c r="IE18" s="220"/>
      <c r="IF18" s="220"/>
      <c r="IG18" s="220"/>
      <c r="IH18" s="220"/>
      <c r="II18" s="220"/>
      <c r="IJ18" s="220"/>
      <c r="IK18" s="220"/>
      <c r="IL18" s="220"/>
      <c r="IM18" s="220"/>
      <c r="IN18" s="220"/>
      <c r="IO18" s="220"/>
      <c r="IP18" s="220"/>
      <c r="IQ18" s="220"/>
      <c r="IR18" s="220"/>
      <c r="IS18" s="220"/>
      <c r="IT18" s="220"/>
      <c r="IU18" s="220"/>
      <c r="IV18" s="220"/>
    </row>
    <row r="19" spans="1:256" s="4" customFormat="1" ht="20.25">
      <c r="A19" s="220"/>
      <c r="B19" s="360" t="s">
        <v>152</v>
      </c>
      <c r="C19" s="360"/>
      <c r="D19" s="360"/>
      <c r="E19" s="360"/>
      <c r="F19" s="360"/>
      <c r="G19" s="360"/>
      <c r="H19" s="360"/>
      <c r="I19" s="221"/>
      <c r="J19" s="221"/>
      <c r="K19" s="221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/>
      <c r="EI19" s="220"/>
      <c r="EJ19" s="220"/>
      <c r="EK19" s="220"/>
      <c r="EL19" s="220"/>
      <c r="EM19" s="220"/>
      <c r="EN19" s="220"/>
      <c r="EO19" s="220"/>
      <c r="EP19" s="220"/>
      <c r="EQ19" s="220"/>
      <c r="ER19" s="220"/>
      <c r="ES19" s="220"/>
      <c r="ET19" s="220"/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0"/>
      <c r="FF19" s="220"/>
      <c r="FG19" s="220"/>
      <c r="FH19" s="220"/>
      <c r="FI19" s="220"/>
      <c r="FJ19" s="220"/>
      <c r="FK19" s="220"/>
      <c r="FL19" s="220"/>
      <c r="FM19" s="220"/>
      <c r="FN19" s="220"/>
      <c r="FO19" s="220"/>
      <c r="FP19" s="220"/>
      <c r="FQ19" s="220"/>
      <c r="FR19" s="220"/>
      <c r="FS19" s="220"/>
      <c r="FT19" s="220"/>
      <c r="FU19" s="220"/>
      <c r="FV19" s="220"/>
      <c r="FW19" s="220"/>
      <c r="FX19" s="220"/>
      <c r="FY19" s="220"/>
      <c r="FZ19" s="220"/>
      <c r="GA19" s="220"/>
      <c r="GB19" s="220"/>
      <c r="GC19" s="220"/>
      <c r="GD19" s="220"/>
      <c r="GE19" s="220"/>
      <c r="GF19" s="220"/>
      <c r="GG19" s="220"/>
      <c r="GH19" s="220"/>
      <c r="GI19" s="220"/>
      <c r="GJ19" s="220"/>
      <c r="GK19" s="220"/>
      <c r="GL19" s="220"/>
      <c r="GM19" s="220"/>
      <c r="GN19" s="220"/>
      <c r="GO19" s="220"/>
      <c r="GP19" s="220"/>
      <c r="GQ19" s="220"/>
      <c r="GR19" s="220"/>
      <c r="GS19" s="220"/>
      <c r="GT19" s="220"/>
      <c r="GU19" s="220"/>
      <c r="GV19" s="220"/>
      <c r="GW19" s="220"/>
      <c r="GX19" s="220"/>
      <c r="GY19" s="220"/>
      <c r="GZ19" s="220"/>
      <c r="HA19" s="220"/>
      <c r="HB19" s="220"/>
      <c r="HC19" s="220"/>
      <c r="HD19" s="220"/>
      <c r="HE19" s="220"/>
      <c r="HF19" s="220"/>
      <c r="HG19" s="220"/>
      <c r="HH19" s="220"/>
      <c r="HI19" s="220"/>
      <c r="HJ19" s="220"/>
      <c r="HK19" s="220"/>
      <c r="HL19" s="220"/>
      <c r="HM19" s="220"/>
      <c r="HN19" s="220"/>
      <c r="HO19" s="220"/>
      <c r="HP19" s="220"/>
      <c r="HQ19" s="220"/>
      <c r="HR19" s="220"/>
      <c r="HS19" s="220"/>
      <c r="HT19" s="220"/>
      <c r="HU19" s="220"/>
      <c r="HV19" s="220"/>
      <c r="HW19" s="220"/>
      <c r="HX19" s="220"/>
      <c r="HY19" s="220"/>
      <c r="HZ19" s="220"/>
      <c r="IA19" s="220"/>
      <c r="IB19" s="220"/>
      <c r="IC19" s="220"/>
      <c r="ID19" s="220"/>
      <c r="IE19" s="220"/>
      <c r="IF19" s="220"/>
      <c r="IG19" s="220"/>
      <c r="IH19" s="220"/>
      <c r="II19" s="220"/>
      <c r="IJ19" s="220"/>
      <c r="IK19" s="220"/>
      <c r="IL19" s="220"/>
      <c r="IM19" s="220"/>
      <c r="IN19" s="220"/>
      <c r="IO19" s="220"/>
      <c r="IP19" s="220"/>
      <c r="IQ19" s="220"/>
      <c r="IR19" s="220"/>
      <c r="IS19" s="220"/>
      <c r="IT19" s="220"/>
      <c r="IU19" s="220"/>
      <c r="IV19" s="220"/>
    </row>
    <row r="20" spans="1:256" s="4" customFormat="1" ht="23.25" customHeight="1">
      <c r="A20" s="220"/>
      <c r="B20" s="360" t="s">
        <v>77</v>
      </c>
      <c r="C20" s="360"/>
      <c r="D20" s="360"/>
      <c r="E20" s="221"/>
      <c r="F20" s="221"/>
      <c r="G20" s="221"/>
      <c r="H20" s="221"/>
      <c r="I20" s="221"/>
      <c r="J20" s="221"/>
      <c r="K20" s="221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0"/>
      <c r="FF20" s="220"/>
      <c r="FG20" s="220"/>
      <c r="FH20" s="220"/>
      <c r="FI20" s="220"/>
      <c r="FJ20" s="220"/>
      <c r="FK20" s="220"/>
      <c r="FL20" s="220"/>
      <c r="FM20" s="220"/>
      <c r="FN20" s="220"/>
      <c r="FO20" s="220"/>
      <c r="FP20" s="220"/>
      <c r="FQ20" s="220"/>
      <c r="FR20" s="220"/>
      <c r="FS20" s="220"/>
      <c r="FT20" s="220"/>
      <c r="FU20" s="220"/>
      <c r="FV20" s="220"/>
      <c r="FW20" s="220"/>
      <c r="FX20" s="220"/>
      <c r="FY20" s="220"/>
      <c r="FZ20" s="220"/>
      <c r="GA20" s="220"/>
      <c r="GB20" s="220"/>
      <c r="GC20" s="220"/>
      <c r="GD20" s="220"/>
      <c r="GE20" s="220"/>
      <c r="GF20" s="220"/>
      <c r="GG20" s="220"/>
      <c r="GH20" s="220"/>
      <c r="GI20" s="220"/>
      <c r="GJ20" s="220"/>
      <c r="GK20" s="220"/>
      <c r="GL20" s="220"/>
      <c r="GM20" s="220"/>
      <c r="GN20" s="220"/>
      <c r="GO20" s="220"/>
      <c r="GP20" s="220"/>
      <c r="GQ20" s="220"/>
      <c r="GR20" s="220"/>
      <c r="GS20" s="220"/>
      <c r="GT20" s="220"/>
      <c r="GU20" s="220"/>
      <c r="GV20" s="220"/>
      <c r="GW20" s="220"/>
      <c r="GX20" s="220"/>
      <c r="GY20" s="220"/>
      <c r="GZ20" s="220"/>
      <c r="HA20" s="220"/>
      <c r="HB20" s="220"/>
      <c r="HC20" s="220"/>
      <c r="HD20" s="220"/>
      <c r="HE20" s="220"/>
      <c r="HF20" s="220"/>
      <c r="HG20" s="220"/>
      <c r="HH20" s="220"/>
      <c r="HI20" s="220"/>
      <c r="HJ20" s="220"/>
      <c r="HK20" s="220"/>
      <c r="HL20" s="220"/>
      <c r="HM20" s="220"/>
      <c r="HN20" s="220"/>
      <c r="HO20" s="220"/>
      <c r="HP20" s="220"/>
      <c r="HQ20" s="220"/>
      <c r="HR20" s="220"/>
      <c r="HS20" s="220"/>
      <c r="HT20" s="220"/>
      <c r="HU20" s="220"/>
      <c r="HV20" s="220"/>
      <c r="HW20" s="220"/>
      <c r="HX20" s="220"/>
      <c r="HY20" s="220"/>
      <c r="HZ20" s="220"/>
      <c r="IA20" s="220"/>
      <c r="IB20" s="220"/>
      <c r="IC20" s="220"/>
      <c r="ID20" s="220"/>
      <c r="IE20" s="220"/>
      <c r="IF20" s="220"/>
      <c r="IG20" s="220"/>
      <c r="IH20" s="220"/>
      <c r="II20" s="220"/>
      <c r="IJ20" s="220"/>
      <c r="IK20" s="220"/>
      <c r="IL20" s="220"/>
      <c r="IM20" s="220"/>
      <c r="IN20" s="220"/>
      <c r="IO20" s="220"/>
      <c r="IP20" s="220"/>
      <c r="IQ20" s="220"/>
      <c r="IR20" s="220"/>
      <c r="IS20" s="220"/>
      <c r="IT20" s="220"/>
      <c r="IU20" s="220"/>
      <c r="IV20" s="220"/>
    </row>
    <row r="21" spans="1:256" s="4" customFormat="1" ht="23.25" customHeight="1">
      <c r="A21" s="220"/>
      <c r="B21" s="360" t="s">
        <v>78</v>
      </c>
      <c r="C21" s="360"/>
      <c r="D21" s="360"/>
      <c r="E21" s="360"/>
      <c r="F21" s="360"/>
      <c r="G21" s="360"/>
      <c r="H21" s="360"/>
      <c r="I21" s="360"/>
      <c r="J21" s="221"/>
      <c r="K21" s="221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0"/>
      <c r="ES21" s="220"/>
      <c r="ET21" s="22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0"/>
      <c r="FF21" s="220"/>
      <c r="FG21" s="220"/>
      <c r="FH21" s="220"/>
      <c r="FI21" s="220"/>
      <c r="FJ21" s="220"/>
      <c r="FK21" s="220"/>
      <c r="FL21" s="220"/>
      <c r="FM21" s="220"/>
      <c r="FN21" s="220"/>
      <c r="FO21" s="220"/>
      <c r="FP21" s="220"/>
      <c r="FQ21" s="220"/>
      <c r="FR21" s="220"/>
      <c r="FS21" s="220"/>
      <c r="FT21" s="220"/>
      <c r="FU21" s="220"/>
      <c r="FV21" s="220"/>
      <c r="FW21" s="220"/>
      <c r="FX21" s="220"/>
      <c r="FY21" s="220"/>
      <c r="FZ21" s="220"/>
      <c r="GA21" s="220"/>
      <c r="GB21" s="220"/>
      <c r="GC21" s="220"/>
      <c r="GD21" s="220"/>
      <c r="GE21" s="220"/>
      <c r="GF21" s="220"/>
      <c r="GG21" s="220"/>
      <c r="GH21" s="220"/>
      <c r="GI21" s="220"/>
      <c r="GJ21" s="220"/>
      <c r="GK21" s="220"/>
      <c r="GL21" s="220"/>
      <c r="GM21" s="220"/>
      <c r="GN21" s="220"/>
      <c r="GO21" s="220"/>
      <c r="GP21" s="220"/>
      <c r="GQ21" s="220"/>
      <c r="GR21" s="220"/>
      <c r="GS21" s="220"/>
      <c r="GT21" s="220"/>
      <c r="GU21" s="220"/>
      <c r="GV21" s="220"/>
      <c r="GW21" s="220"/>
      <c r="GX21" s="220"/>
      <c r="GY21" s="220"/>
      <c r="GZ21" s="220"/>
      <c r="HA21" s="220"/>
      <c r="HB21" s="220"/>
      <c r="HC21" s="220"/>
      <c r="HD21" s="220"/>
      <c r="HE21" s="220"/>
      <c r="HF21" s="220"/>
      <c r="HG21" s="220"/>
      <c r="HH21" s="220"/>
      <c r="HI21" s="220"/>
      <c r="HJ21" s="220"/>
      <c r="HK21" s="220"/>
      <c r="HL21" s="220"/>
      <c r="HM21" s="220"/>
      <c r="HN21" s="220"/>
      <c r="HO21" s="220"/>
      <c r="HP21" s="220"/>
      <c r="HQ21" s="220"/>
      <c r="HR21" s="220"/>
      <c r="HS21" s="220"/>
      <c r="HT21" s="220"/>
      <c r="HU21" s="220"/>
      <c r="HV21" s="220"/>
      <c r="HW21" s="220"/>
      <c r="HX21" s="220"/>
      <c r="HY21" s="220"/>
      <c r="HZ21" s="220"/>
      <c r="IA21" s="220"/>
      <c r="IB21" s="220"/>
      <c r="IC21" s="220"/>
      <c r="ID21" s="220"/>
      <c r="IE21" s="220"/>
      <c r="IF21" s="220"/>
      <c r="IG21" s="220"/>
      <c r="IH21" s="220"/>
      <c r="II21" s="220"/>
      <c r="IJ21" s="220"/>
      <c r="IK21" s="220"/>
      <c r="IL21" s="220"/>
      <c r="IM21" s="220"/>
      <c r="IN21" s="220"/>
      <c r="IO21" s="220"/>
      <c r="IP21" s="220"/>
      <c r="IQ21" s="220"/>
      <c r="IR21" s="220"/>
      <c r="IS21" s="220"/>
      <c r="IT21" s="220"/>
      <c r="IU21" s="220"/>
      <c r="IV21" s="220"/>
    </row>
    <row r="22" spans="1:256" s="4" customFormat="1" ht="13.5" customHeight="1">
      <c r="A22" s="220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0"/>
      <c r="FE22" s="220"/>
      <c r="FF22" s="220"/>
      <c r="FG22" s="220"/>
      <c r="FH22" s="220"/>
      <c r="FI22" s="220"/>
      <c r="FJ22" s="220"/>
      <c r="FK22" s="220"/>
      <c r="FL22" s="220"/>
      <c r="FM22" s="220"/>
      <c r="FN22" s="220"/>
      <c r="FO22" s="220"/>
      <c r="FP22" s="220"/>
      <c r="FQ22" s="220"/>
      <c r="FR22" s="220"/>
      <c r="FS22" s="220"/>
      <c r="FT22" s="220"/>
      <c r="FU22" s="220"/>
      <c r="FV22" s="220"/>
      <c r="FW22" s="220"/>
      <c r="FX22" s="220"/>
      <c r="FY22" s="220"/>
      <c r="FZ22" s="220"/>
      <c r="GA22" s="220"/>
      <c r="GB22" s="220"/>
      <c r="GC22" s="220"/>
      <c r="GD22" s="220"/>
      <c r="GE22" s="220"/>
      <c r="GF22" s="220"/>
      <c r="GG22" s="220"/>
      <c r="GH22" s="220"/>
      <c r="GI22" s="220"/>
      <c r="GJ22" s="220"/>
      <c r="GK22" s="220"/>
      <c r="GL22" s="220"/>
      <c r="GM22" s="220"/>
      <c r="GN22" s="220"/>
      <c r="GO22" s="220"/>
      <c r="GP22" s="220"/>
      <c r="GQ22" s="220"/>
      <c r="GR22" s="220"/>
      <c r="GS22" s="220"/>
      <c r="GT22" s="220"/>
      <c r="GU22" s="220"/>
      <c r="GV22" s="220"/>
      <c r="GW22" s="220"/>
      <c r="GX22" s="220"/>
      <c r="GY22" s="220"/>
      <c r="GZ22" s="220"/>
      <c r="HA22" s="220"/>
      <c r="HB22" s="220"/>
      <c r="HC22" s="220"/>
      <c r="HD22" s="220"/>
      <c r="HE22" s="220"/>
      <c r="HF22" s="220"/>
      <c r="HG22" s="220"/>
      <c r="HH22" s="220"/>
      <c r="HI22" s="220"/>
      <c r="HJ22" s="220"/>
      <c r="HK22" s="220"/>
      <c r="HL22" s="220"/>
      <c r="HM22" s="220"/>
      <c r="HN22" s="220"/>
      <c r="HO22" s="220"/>
      <c r="HP22" s="220"/>
      <c r="HQ22" s="220"/>
      <c r="HR22" s="220"/>
      <c r="HS22" s="220"/>
      <c r="HT22" s="220"/>
      <c r="HU22" s="220"/>
      <c r="HV22" s="220"/>
      <c r="HW22" s="220"/>
      <c r="HX22" s="220"/>
      <c r="HY22" s="220"/>
      <c r="HZ22" s="220"/>
      <c r="IA22" s="220"/>
      <c r="IB22" s="220"/>
      <c r="IC22" s="220"/>
      <c r="ID22" s="220"/>
      <c r="IE22" s="220"/>
      <c r="IF22" s="220"/>
      <c r="IG22" s="220"/>
      <c r="IH22" s="220"/>
      <c r="II22" s="220"/>
      <c r="IJ22" s="220"/>
      <c r="IK22" s="220"/>
      <c r="IL22" s="220"/>
      <c r="IM22" s="220"/>
      <c r="IN22" s="220"/>
      <c r="IO22" s="220"/>
      <c r="IP22" s="220"/>
      <c r="IQ22" s="220"/>
      <c r="IR22" s="220"/>
      <c r="IS22" s="220"/>
      <c r="IT22" s="220"/>
      <c r="IU22" s="220"/>
      <c r="IV22" s="220"/>
    </row>
    <row r="23" spans="1:256" s="4" customFormat="1" ht="20.25">
      <c r="A23" s="220"/>
      <c r="B23" s="361" t="s">
        <v>79</v>
      </c>
      <c r="C23" s="361"/>
      <c r="D23" s="361"/>
      <c r="E23" s="222" t="s">
        <v>80</v>
      </c>
      <c r="F23" s="222" t="s">
        <v>81</v>
      </c>
      <c r="G23" s="222" t="s">
        <v>25</v>
      </c>
      <c r="H23" s="222" t="s">
        <v>82</v>
      </c>
      <c r="I23" s="222" t="s">
        <v>25</v>
      </c>
      <c r="J23" s="221"/>
      <c r="K23" s="221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J23" s="220"/>
      <c r="EK23" s="220"/>
      <c r="EL23" s="220"/>
      <c r="EM23" s="220"/>
      <c r="EN23" s="220"/>
      <c r="EO23" s="220"/>
      <c r="EP23" s="220"/>
      <c r="EQ23" s="220"/>
      <c r="ER23" s="220"/>
      <c r="ES23" s="220"/>
      <c r="ET23" s="220"/>
      <c r="EU23" s="220"/>
      <c r="EV23" s="220"/>
      <c r="EW23" s="220"/>
      <c r="EX23" s="220"/>
      <c r="EY23" s="220"/>
      <c r="EZ23" s="220"/>
      <c r="FA23" s="220"/>
      <c r="FB23" s="220"/>
      <c r="FC23" s="220"/>
      <c r="FD23" s="220"/>
      <c r="FE23" s="220"/>
      <c r="FF23" s="220"/>
      <c r="FG23" s="220"/>
      <c r="FH23" s="220"/>
      <c r="FI23" s="220"/>
      <c r="FJ23" s="220"/>
      <c r="FK23" s="220"/>
      <c r="FL23" s="220"/>
      <c r="FM23" s="220"/>
      <c r="FN23" s="220"/>
      <c r="FO23" s="220"/>
      <c r="FP23" s="220"/>
      <c r="FQ23" s="220"/>
      <c r="FR23" s="220"/>
      <c r="FS23" s="220"/>
      <c r="FT23" s="220"/>
      <c r="FU23" s="220"/>
      <c r="FV23" s="220"/>
      <c r="FW23" s="220"/>
      <c r="FX23" s="220"/>
      <c r="FY23" s="220"/>
      <c r="FZ23" s="220"/>
      <c r="GA23" s="220"/>
      <c r="GB23" s="220"/>
      <c r="GC23" s="220"/>
      <c r="GD23" s="220"/>
      <c r="GE23" s="220"/>
      <c r="GF23" s="220"/>
      <c r="GG23" s="220"/>
      <c r="GH23" s="220"/>
      <c r="GI23" s="220"/>
      <c r="GJ23" s="220"/>
      <c r="GK23" s="220"/>
      <c r="GL23" s="220"/>
      <c r="GM23" s="220"/>
      <c r="GN23" s="220"/>
      <c r="GO23" s="220"/>
      <c r="GP23" s="220"/>
      <c r="GQ23" s="220"/>
      <c r="GR23" s="220"/>
      <c r="GS23" s="220"/>
      <c r="GT23" s="220"/>
      <c r="GU23" s="220"/>
      <c r="GV23" s="220"/>
      <c r="GW23" s="220"/>
      <c r="GX23" s="220"/>
      <c r="GY23" s="220"/>
      <c r="GZ23" s="220"/>
      <c r="HA23" s="220"/>
      <c r="HB23" s="220"/>
      <c r="HC23" s="220"/>
      <c r="HD23" s="220"/>
      <c r="HE23" s="220"/>
      <c r="HF23" s="220"/>
      <c r="HG23" s="220"/>
      <c r="HH23" s="220"/>
      <c r="HI23" s="220"/>
      <c r="HJ23" s="220"/>
      <c r="HK23" s="220"/>
      <c r="HL23" s="220"/>
      <c r="HM23" s="220"/>
      <c r="HN23" s="220"/>
      <c r="HO23" s="220"/>
      <c r="HP23" s="220"/>
      <c r="HQ23" s="220"/>
      <c r="HR23" s="220"/>
      <c r="HS23" s="220"/>
      <c r="HT23" s="220"/>
      <c r="HU23" s="220"/>
      <c r="HV23" s="220"/>
      <c r="HW23" s="220"/>
      <c r="HX23" s="220"/>
      <c r="HY23" s="220"/>
      <c r="HZ23" s="220"/>
      <c r="IA23" s="220"/>
      <c r="IB23" s="220"/>
      <c r="IC23" s="220"/>
      <c r="ID23" s="220"/>
      <c r="IE23" s="220"/>
      <c r="IF23" s="220"/>
      <c r="IG23" s="220"/>
      <c r="IH23" s="220"/>
      <c r="II23" s="220"/>
      <c r="IJ23" s="220"/>
      <c r="IK23" s="220"/>
      <c r="IL23" s="220"/>
      <c r="IM23" s="220"/>
      <c r="IN23" s="220"/>
      <c r="IO23" s="220"/>
      <c r="IP23" s="220"/>
      <c r="IQ23" s="220"/>
      <c r="IR23" s="220"/>
      <c r="IS23" s="220"/>
      <c r="IT23" s="220"/>
      <c r="IU23" s="220"/>
      <c r="IV23" s="220"/>
    </row>
    <row r="24" spans="1:256" s="4" customFormat="1" ht="20.25">
      <c r="A24" s="220"/>
      <c r="B24" s="362" t="s">
        <v>83</v>
      </c>
      <c r="C24" s="362"/>
      <c r="D24" s="362"/>
      <c r="E24" s="224">
        <v>350622</v>
      </c>
      <c r="F24" s="224">
        <v>3549</v>
      </c>
      <c r="G24" s="225">
        <f>F24*100/E24</f>
        <v>1.0122011739137875</v>
      </c>
      <c r="H24" s="224">
        <v>347073</v>
      </c>
      <c r="I24" s="225">
        <f>H24*100/E24</f>
        <v>98.98779882608622</v>
      </c>
      <c r="J24" s="221"/>
      <c r="K24" s="221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  <c r="FF24" s="220"/>
      <c r="FG24" s="220"/>
      <c r="FH24" s="220"/>
      <c r="FI24" s="220"/>
      <c r="FJ24" s="220"/>
      <c r="FK24" s="220"/>
      <c r="FL24" s="220"/>
      <c r="FM24" s="220"/>
      <c r="FN24" s="220"/>
      <c r="FO24" s="220"/>
      <c r="FP24" s="220"/>
      <c r="FQ24" s="220"/>
      <c r="FR24" s="220"/>
      <c r="FS24" s="220"/>
      <c r="FT24" s="220"/>
      <c r="FU24" s="220"/>
      <c r="FV24" s="220"/>
      <c r="FW24" s="220"/>
      <c r="FX24" s="220"/>
      <c r="FY24" s="220"/>
      <c r="FZ24" s="220"/>
      <c r="GA24" s="220"/>
      <c r="GB24" s="220"/>
      <c r="GC24" s="220"/>
      <c r="GD24" s="220"/>
      <c r="GE24" s="220"/>
      <c r="GF24" s="220"/>
      <c r="GG24" s="220"/>
      <c r="GH24" s="220"/>
      <c r="GI24" s="220"/>
      <c r="GJ24" s="220"/>
      <c r="GK24" s="220"/>
      <c r="GL24" s="220"/>
      <c r="GM24" s="220"/>
      <c r="GN24" s="220"/>
      <c r="GO24" s="220"/>
      <c r="GP24" s="220"/>
      <c r="GQ24" s="220"/>
      <c r="GR24" s="220"/>
      <c r="GS24" s="220"/>
      <c r="GT24" s="220"/>
      <c r="GU24" s="220"/>
      <c r="GV24" s="220"/>
      <c r="GW24" s="220"/>
      <c r="GX24" s="220"/>
      <c r="GY24" s="220"/>
      <c r="GZ24" s="220"/>
      <c r="HA24" s="220"/>
      <c r="HB24" s="220"/>
      <c r="HC24" s="220"/>
      <c r="HD24" s="220"/>
      <c r="HE24" s="220"/>
      <c r="HF24" s="220"/>
      <c r="HG24" s="220"/>
      <c r="HH24" s="220"/>
      <c r="HI24" s="220"/>
      <c r="HJ24" s="220"/>
      <c r="HK24" s="220"/>
      <c r="HL24" s="220"/>
      <c r="HM24" s="220"/>
      <c r="HN24" s="220"/>
      <c r="HO24" s="220"/>
      <c r="HP24" s="220"/>
      <c r="HQ24" s="220"/>
      <c r="HR24" s="220"/>
      <c r="HS24" s="220"/>
      <c r="HT24" s="220"/>
      <c r="HU24" s="220"/>
      <c r="HV24" s="220"/>
      <c r="HW24" s="220"/>
      <c r="HX24" s="220"/>
      <c r="HY24" s="220"/>
      <c r="HZ24" s="220"/>
      <c r="IA24" s="220"/>
      <c r="IB24" s="220"/>
      <c r="IC24" s="220"/>
      <c r="ID24" s="220"/>
      <c r="IE24" s="220"/>
      <c r="IF24" s="220"/>
      <c r="IG24" s="220"/>
      <c r="IH24" s="220"/>
      <c r="II24" s="220"/>
      <c r="IJ24" s="220"/>
      <c r="IK24" s="220"/>
      <c r="IL24" s="220"/>
      <c r="IM24" s="220"/>
      <c r="IN24" s="220"/>
      <c r="IO24" s="220"/>
      <c r="IP24" s="220"/>
      <c r="IQ24" s="220"/>
      <c r="IR24" s="220"/>
      <c r="IS24" s="220"/>
      <c r="IT24" s="220"/>
      <c r="IU24" s="220"/>
      <c r="IV24" s="220"/>
    </row>
    <row r="25" spans="1:256" s="4" customFormat="1" ht="20.25">
      <c r="A25" s="220"/>
      <c r="B25" s="362" t="s">
        <v>84</v>
      </c>
      <c r="C25" s="362"/>
      <c r="D25" s="362"/>
      <c r="E25" s="224">
        <v>3074</v>
      </c>
      <c r="F25" s="224">
        <v>183</v>
      </c>
      <c r="G25" s="225">
        <f>F25*100/E25</f>
        <v>5.953155497722837</v>
      </c>
      <c r="H25" s="224">
        <v>2891</v>
      </c>
      <c r="I25" s="225">
        <f>H25*100/E25</f>
        <v>94.04684450227717</v>
      </c>
      <c r="J25" s="221"/>
      <c r="K25" s="221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0"/>
      <c r="EF25" s="220"/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20"/>
      <c r="ES25" s="220"/>
      <c r="ET25" s="220"/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0"/>
      <c r="FF25" s="220"/>
      <c r="FG25" s="220"/>
      <c r="FH25" s="220"/>
      <c r="FI25" s="220"/>
      <c r="FJ25" s="220"/>
      <c r="FK25" s="220"/>
      <c r="FL25" s="220"/>
      <c r="FM25" s="220"/>
      <c r="FN25" s="220"/>
      <c r="FO25" s="220"/>
      <c r="FP25" s="220"/>
      <c r="FQ25" s="220"/>
      <c r="FR25" s="220"/>
      <c r="FS25" s="220"/>
      <c r="FT25" s="220"/>
      <c r="FU25" s="220"/>
      <c r="FV25" s="220"/>
      <c r="FW25" s="220"/>
      <c r="FX25" s="220"/>
      <c r="FY25" s="220"/>
      <c r="FZ25" s="220"/>
      <c r="GA25" s="220"/>
      <c r="GB25" s="220"/>
      <c r="GC25" s="220"/>
      <c r="GD25" s="220"/>
      <c r="GE25" s="220"/>
      <c r="GF25" s="220"/>
      <c r="GG25" s="220"/>
      <c r="GH25" s="220"/>
      <c r="GI25" s="220"/>
      <c r="GJ25" s="220"/>
      <c r="GK25" s="220"/>
      <c r="GL25" s="220"/>
      <c r="GM25" s="220"/>
      <c r="GN25" s="220"/>
      <c r="GO25" s="220"/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 s="220"/>
      <c r="HK25" s="220"/>
      <c r="HL25" s="220"/>
      <c r="HM25" s="220"/>
      <c r="HN25" s="220"/>
      <c r="HO25" s="220"/>
      <c r="HP25" s="220"/>
      <c r="HQ25" s="220"/>
      <c r="HR25" s="220"/>
      <c r="HS25" s="220"/>
      <c r="HT25" s="220"/>
      <c r="HU25" s="220"/>
      <c r="HV25" s="220"/>
      <c r="HW25" s="220"/>
      <c r="HX25" s="220"/>
      <c r="HY25" s="220"/>
      <c r="HZ25" s="220"/>
      <c r="IA25" s="220"/>
      <c r="IB25" s="220"/>
      <c r="IC25" s="220"/>
      <c r="ID25" s="220"/>
      <c r="IE25" s="220"/>
      <c r="IF25" s="220"/>
      <c r="IG25" s="220"/>
      <c r="IH25" s="220"/>
      <c r="II25" s="220"/>
      <c r="IJ25" s="220"/>
      <c r="IK25" s="220"/>
      <c r="IL25" s="220"/>
      <c r="IM25" s="220"/>
      <c r="IN25" s="220"/>
      <c r="IO25" s="220"/>
      <c r="IP25" s="220"/>
      <c r="IQ25" s="220"/>
      <c r="IR25" s="220"/>
      <c r="IS25" s="220"/>
      <c r="IT25" s="220"/>
      <c r="IU25" s="220"/>
      <c r="IV25" s="220"/>
    </row>
    <row r="26" spans="1:256" s="4" customFormat="1" ht="20.25">
      <c r="A26" s="220"/>
      <c r="B26" s="362" t="s">
        <v>85</v>
      </c>
      <c r="C26" s="362"/>
      <c r="D26" s="362"/>
      <c r="E26" s="224">
        <v>148</v>
      </c>
      <c r="F26" s="224">
        <v>15</v>
      </c>
      <c r="G26" s="225">
        <f>F26*100/E26</f>
        <v>10.135135135135135</v>
      </c>
      <c r="H26" s="224">
        <v>133</v>
      </c>
      <c r="I26" s="225">
        <f>H26*100/E26</f>
        <v>89.86486486486487</v>
      </c>
      <c r="J26" s="221"/>
      <c r="K26" s="221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220"/>
      <c r="DE26" s="220"/>
      <c r="DF26" s="220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20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0"/>
      <c r="EF26" s="220"/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20"/>
      <c r="ES26" s="220"/>
      <c r="ET26" s="220"/>
      <c r="EU26" s="220"/>
      <c r="EV26" s="220"/>
      <c r="EW26" s="220"/>
      <c r="EX26" s="220"/>
      <c r="EY26" s="220"/>
      <c r="EZ26" s="220"/>
      <c r="FA26" s="220"/>
      <c r="FB26" s="220"/>
      <c r="FC26" s="220"/>
      <c r="FD26" s="220"/>
      <c r="FE26" s="220"/>
      <c r="FF26" s="220"/>
      <c r="FG26" s="220"/>
      <c r="FH26" s="220"/>
      <c r="FI26" s="220"/>
      <c r="FJ26" s="220"/>
      <c r="FK26" s="220"/>
      <c r="FL26" s="220"/>
      <c r="FM26" s="220"/>
      <c r="FN26" s="220"/>
      <c r="FO26" s="220"/>
      <c r="FP26" s="220"/>
      <c r="FQ26" s="220"/>
      <c r="FR26" s="220"/>
      <c r="FS26" s="220"/>
      <c r="FT26" s="220"/>
      <c r="FU26" s="220"/>
      <c r="FV26" s="220"/>
      <c r="FW26" s="220"/>
      <c r="FX26" s="220"/>
      <c r="FY26" s="220"/>
      <c r="FZ26" s="220"/>
      <c r="GA26" s="220"/>
      <c r="GB26" s="220"/>
      <c r="GC26" s="220"/>
      <c r="GD26" s="220"/>
      <c r="GE26" s="220"/>
      <c r="GF26" s="220"/>
      <c r="GG26" s="220"/>
      <c r="GH26" s="220"/>
      <c r="GI26" s="220"/>
      <c r="GJ26" s="220"/>
      <c r="GK26" s="220"/>
      <c r="GL26" s="220"/>
      <c r="GM26" s="220"/>
      <c r="GN26" s="220"/>
      <c r="GO26" s="220"/>
      <c r="GP26" s="220"/>
      <c r="GQ26" s="220"/>
      <c r="GR26" s="220"/>
      <c r="GS26" s="220"/>
      <c r="GT26" s="220"/>
      <c r="GU26" s="220"/>
      <c r="GV26" s="220"/>
      <c r="GW26" s="220"/>
      <c r="GX26" s="220"/>
      <c r="GY26" s="220"/>
      <c r="GZ26" s="220"/>
      <c r="HA26" s="220"/>
      <c r="HB26" s="220"/>
      <c r="HC26" s="220"/>
      <c r="HD26" s="220"/>
      <c r="HE26" s="220"/>
      <c r="HF26" s="220"/>
      <c r="HG26" s="220"/>
      <c r="HH26" s="220"/>
      <c r="HI26" s="220"/>
      <c r="HJ26" s="220"/>
      <c r="HK26" s="220"/>
      <c r="HL26" s="220"/>
      <c r="HM26" s="220"/>
      <c r="HN26" s="220"/>
      <c r="HO26" s="220"/>
      <c r="HP26" s="220"/>
      <c r="HQ26" s="220"/>
      <c r="HR26" s="220"/>
      <c r="HS26" s="220"/>
      <c r="HT26" s="220"/>
      <c r="HU26" s="220"/>
      <c r="HV26" s="220"/>
      <c r="HW26" s="220"/>
      <c r="HX26" s="220"/>
      <c r="HY26" s="220"/>
      <c r="HZ26" s="220"/>
      <c r="IA26" s="220"/>
      <c r="IB26" s="220"/>
      <c r="IC26" s="220"/>
      <c r="ID26" s="220"/>
      <c r="IE26" s="220"/>
      <c r="IF26" s="220"/>
      <c r="IG26" s="220"/>
      <c r="IH26" s="220"/>
      <c r="II26" s="220"/>
      <c r="IJ26" s="220"/>
      <c r="IK26" s="220"/>
      <c r="IL26" s="220"/>
      <c r="IM26" s="220"/>
      <c r="IN26" s="220"/>
      <c r="IO26" s="220"/>
      <c r="IP26" s="220"/>
      <c r="IQ26" s="220"/>
      <c r="IR26" s="220"/>
      <c r="IS26" s="220"/>
      <c r="IT26" s="220"/>
      <c r="IU26" s="220"/>
      <c r="IV26" s="220"/>
    </row>
    <row r="27" spans="1:256" s="4" customFormat="1" ht="20.25">
      <c r="A27" s="220"/>
      <c r="B27" s="363" t="s">
        <v>86</v>
      </c>
      <c r="C27" s="363"/>
      <c r="D27" s="363"/>
      <c r="E27" s="226">
        <f>SUM(E24:E26)</f>
        <v>353844</v>
      </c>
      <c r="F27" s="226">
        <f>SUM(F24:F26)</f>
        <v>3747</v>
      </c>
      <c r="G27" s="227">
        <f>F27*100/E27</f>
        <v>1.0589412283379116</v>
      </c>
      <c r="H27" s="226">
        <f>SUM(H24:H26)</f>
        <v>350097</v>
      </c>
      <c r="I27" s="227">
        <f>H27*100/E27</f>
        <v>98.94105877166209</v>
      </c>
      <c r="J27" s="221"/>
      <c r="K27" s="221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20"/>
      <c r="EE27" s="220"/>
      <c r="EF27" s="220"/>
      <c r="EG27" s="220"/>
      <c r="EH27" s="220"/>
      <c r="EI27" s="220"/>
      <c r="EJ27" s="220"/>
      <c r="EK27" s="220"/>
      <c r="EL27" s="220"/>
      <c r="EM27" s="220"/>
      <c r="EN27" s="220"/>
      <c r="EO27" s="220"/>
      <c r="EP27" s="220"/>
      <c r="EQ27" s="220"/>
      <c r="ER27" s="220"/>
      <c r="ES27" s="220"/>
      <c r="ET27" s="220"/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0"/>
      <c r="FF27" s="220"/>
      <c r="FG27" s="220"/>
      <c r="FH27" s="220"/>
      <c r="FI27" s="220"/>
      <c r="FJ27" s="220"/>
      <c r="FK27" s="220"/>
      <c r="FL27" s="220"/>
      <c r="FM27" s="220"/>
      <c r="FN27" s="220"/>
      <c r="FO27" s="220"/>
      <c r="FP27" s="220"/>
      <c r="FQ27" s="220"/>
      <c r="FR27" s="220"/>
      <c r="FS27" s="220"/>
      <c r="FT27" s="220"/>
      <c r="FU27" s="220"/>
      <c r="FV27" s="220"/>
      <c r="FW27" s="220"/>
      <c r="FX27" s="220"/>
      <c r="FY27" s="220"/>
      <c r="FZ27" s="220"/>
      <c r="GA27" s="220"/>
      <c r="GB27" s="220"/>
      <c r="GC27" s="220"/>
      <c r="GD27" s="220"/>
      <c r="GE27" s="220"/>
      <c r="GF27" s="220"/>
      <c r="GG27" s="220"/>
      <c r="GH27" s="220"/>
      <c r="GI27" s="220"/>
      <c r="GJ27" s="220"/>
      <c r="GK27" s="220"/>
      <c r="GL27" s="220"/>
      <c r="GM27" s="220"/>
      <c r="GN27" s="220"/>
      <c r="GO27" s="220"/>
      <c r="GP27" s="220"/>
      <c r="GQ27" s="220"/>
      <c r="GR27" s="220"/>
      <c r="GS27" s="220"/>
      <c r="GT27" s="220"/>
      <c r="GU27" s="220"/>
      <c r="GV27" s="220"/>
      <c r="GW27" s="220"/>
      <c r="GX27" s="220"/>
      <c r="GY27" s="220"/>
      <c r="GZ27" s="220"/>
      <c r="HA27" s="220"/>
      <c r="HB27" s="220"/>
      <c r="HC27" s="220"/>
      <c r="HD27" s="220"/>
      <c r="HE27" s="220"/>
      <c r="HF27" s="220"/>
      <c r="HG27" s="220"/>
      <c r="HH27" s="220"/>
      <c r="HI27" s="220"/>
      <c r="HJ27" s="220"/>
      <c r="HK27" s="220"/>
      <c r="HL27" s="220"/>
      <c r="HM27" s="220"/>
      <c r="HN27" s="220"/>
      <c r="HO27" s="220"/>
      <c r="HP27" s="220"/>
      <c r="HQ27" s="220"/>
      <c r="HR27" s="220"/>
      <c r="HS27" s="220"/>
      <c r="HT27" s="220"/>
      <c r="HU27" s="220"/>
      <c r="HV27" s="220"/>
      <c r="HW27" s="220"/>
      <c r="HX27" s="220"/>
      <c r="HY27" s="220"/>
      <c r="HZ27" s="220"/>
      <c r="IA27" s="220"/>
      <c r="IB27" s="220"/>
      <c r="IC27" s="220"/>
      <c r="ID27" s="220"/>
      <c r="IE27" s="220"/>
      <c r="IF27" s="220"/>
      <c r="IG27" s="220"/>
      <c r="IH27" s="220"/>
      <c r="II27" s="220"/>
      <c r="IJ27" s="220"/>
      <c r="IK27" s="220"/>
      <c r="IL27" s="220"/>
      <c r="IM27" s="220"/>
      <c r="IN27" s="220"/>
      <c r="IO27" s="220"/>
      <c r="IP27" s="220"/>
      <c r="IQ27" s="220"/>
      <c r="IR27" s="220"/>
      <c r="IS27" s="220"/>
      <c r="IT27" s="220"/>
      <c r="IU27" s="220"/>
      <c r="IV27" s="220"/>
    </row>
    <row r="28" spans="1:256" s="4" customFormat="1" ht="20.25">
      <c r="A28" s="22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220"/>
      <c r="FG28" s="220"/>
      <c r="FH28" s="220"/>
      <c r="FI28" s="220"/>
      <c r="FJ28" s="220"/>
      <c r="FK28" s="220"/>
      <c r="FL28" s="220"/>
      <c r="FM28" s="220"/>
      <c r="FN28" s="220"/>
      <c r="FO28" s="220"/>
      <c r="FP28" s="220"/>
      <c r="FQ28" s="220"/>
      <c r="FR28" s="220"/>
      <c r="FS28" s="220"/>
      <c r="FT28" s="220"/>
      <c r="FU28" s="220"/>
      <c r="FV28" s="220"/>
      <c r="FW28" s="220"/>
      <c r="FX28" s="220"/>
      <c r="FY28" s="220"/>
      <c r="FZ28" s="220"/>
      <c r="GA28" s="220"/>
      <c r="GB28" s="220"/>
      <c r="GC28" s="220"/>
      <c r="GD28" s="220"/>
      <c r="GE28" s="220"/>
      <c r="GF28" s="220"/>
      <c r="GG28" s="220"/>
      <c r="GH28" s="220"/>
      <c r="GI28" s="220"/>
      <c r="GJ28" s="220"/>
      <c r="GK28" s="220"/>
      <c r="GL28" s="220"/>
      <c r="GM28" s="220"/>
      <c r="GN28" s="220"/>
      <c r="GO28" s="220"/>
      <c r="GP28" s="220"/>
      <c r="GQ28" s="220"/>
      <c r="GR28" s="220"/>
      <c r="GS28" s="220"/>
      <c r="GT28" s="220"/>
      <c r="GU28" s="220"/>
      <c r="GV28" s="220"/>
      <c r="GW28" s="220"/>
      <c r="GX28" s="220"/>
      <c r="GY28" s="220"/>
      <c r="GZ28" s="220"/>
      <c r="HA28" s="220"/>
      <c r="HB28" s="220"/>
      <c r="HC28" s="220"/>
      <c r="HD28" s="220"/>
      <c r="HE28" s="220"/>
      <c r="HF28" s="220"/>
      <c r="HG28" s="220"/>
      <c r="HH28" s="220"/>
      <c r="HI28" s="220"/>
      <c r="HJ28" s="220"/>
      <c r="HK28" s="220"/>
      <c r="HL28" s="220"/>
      <c r="HM28" s="220"/>
      <c r="HN28" s="220"/>
      <c r="HO28" s="220"/>
      <c r="HP28" s="220"/>
      <c r="HQ28" s="220"/>
      <c r="HR28" s="220"/>
      <c r="HS28" s="220"/>
      <c r="HT28" s="220"/>
      <c r="HU28" s="220"/>
      <c r="HV28" s="220"/>
      <c r="HW28" s="220"/>
      <c r="HX28" s="220"/>
      <c r="HY28" s="220"/>
      <c r="HZ28" s="220"/>
      <c r="IA28" s="220"/>
      <c r="IB28" s="220"/>
      <c r="IC28" s="220"/>
      <c r="ID28" s="220"/>
      <c r="IE28" s="220"/>
      <c r="IF28" s="220"/>
      <c r="IG28" s="220"/>
      <c r="IH28" s="220"/>
      <c r="II28" s="220"/>
      <c r="IJ28" s="220"/>
      <c r="IK28" s="220"/>
      <c r="IL28" s="220"/>
      <c r="IM28" s="220"/>
      <c r="IN28" s="220"/>
      <c r="IO28" s="220"/>
      <c r="IP28" s="220"/>
      <c r="IQ28" s="220"/>
      <c r="IR28" s="220"/>
      <c r="IS28" s="220"/>
      <c r="IT28" s="220"/>
      <c r="IU28" s="220"/>
      <c r="IV28" s="220"/>
    </row>
    <row r="29" spans="1:256" s="4" customFormat="1" ht="24" customHeight="1">
      <c r="A29" s="220"/>
      <c r="B29" s="360" t="s">
        <v>87</v>
      </c>
      <c r="C29" s="360"/>
      <c r="D29" s="360"/>
      <c r="E29" s="221"/>
      <c r="F29" s="221"/>
      <c r="G29" s="221"/>
      <c r="H29" s="221"/>
      <c r="I29" s="221"/>
      <c r="J29" s="221"/>
      <c r="K29" s="221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20"/>
      <c r="EE29" s="220"/>
      <c r="EF29" s="220"/>
      <c r="EG29" s="220"/>
      <c r="EH29" s="220"/>
      <c r="EI29" s="220"/>
      <c r="EJ29" s="220"/>
      <c r="EK29" s="220"/>
      <c r="EL29" s="220"/>
      <c r="EM29" s="220"/>
      <c r="EN29" s="220"/>
      <c r="EO29" s="220"/>
      <c r="EP29" s="220"/>
      <c r="EQ29" s="220"/>
      <c r="ER29" s="220"/>
      <c r="ES29" s="220"/>
      <c r="ET29" s="220"/>
      <c r="EU29" s="220"/>
      <c r="EV29" s="220"/>
      <c r="EW29" s="220"/>
      <c r="EX29" s="220"/>
      <c r="EY29" s="220"/>
      <c r="EZ29" s="220"/>
      <c r="FA29" s="220"/>
      <c r="FB29" s="220"/>
      <c r="FC29" s="220"/>
      <c r="FD29" s="220"/>
      <c r="FE29" s="220"/>
      <c r="FF29" s="220"/>
      <c r="FG29" s="220"/>
      <c r="FH29" s="220"/>
      <c r="FI29" s="220"/>
      <c r="FJ29" s="220"/>
      <c r="FK29" s="220"/>
      <c r="FL29" s="220"/>
      <c r="FM29" s="220"/>
      <c r="FN29" s="220"/>
      <c r="FO29" s="220"/>
      <c r="FP29" s="220"/>
      <c r="FQ29" s="220"/>
      <c r="FR29" s="220"/>
      <c r="FS29" s="220"/>
      <c r="FT29" s="220"/>
      <c r="FU29" s="220"/>
      <c r="FV29" s="220"/>
      <c r="FW29" s="220"/>
      <c r="FX29" s="220"/>
      <c r="FY29" s="220"/>
      <c r="FZ29" s="220"/>
      <c r="GA29" s="220"/>
      <c r="GB29" s="220"/>
      <c r="GC29" s="220"/>
      <c r="GD29" s="220"/>
      <c r="GE29" s="220"/>
      <c r="GF29" s="220"/>
      <c r="GG29" s="220"/>
      <c r="GH29" s="220"/>
      <c r="GI29" s="220"/>
      <c r="GJ29" s="220"/>
      <c r="GK29" s="220"/>
      <c r="GL29" s="220"/>
      <c r="GM29" s="220"/>
      <c r="GN29" s="220"/>
      <c r="GO29" s="220"/>
      <c r="GP29" s="220"/>
      <c r="GQ29" s="220"/>
      <c r="GR29" s="220"/>
      <c r="GS29" s="220"/>
      <c r="GT29" s="220"/>
      <c r="GU29" s="220"/>
      <c r="GV29" s="220"/>
      <c r="GW29" s="220"/>
      <c r="GX29" s="220"/>
      <c r="GY29" s="220"/>
      <c r="GZ29" s="220"/>
      <c r="HA29" s="220"/>
      <c r="HB29" s="220"/>
      <c r="HC29" s="220"/>
      <c r="HD29" s="220"/>
      <c r="HE29" s="220"/>
      <c r="HF29" s="220"/>
      <c r="HG29" s="220"/>
      <c r="HH29" s="220"/>
      <c r="HI29" s="220"/>
      <c r="HJ29" s="220"/>
      <c r="HK29" s="220"/>
      <c r="HL29" s="220"/>
      <c r="HM29" s="220"/>
      <c r="HN29" s="220"/>
      <c r="HO29" s="220"/>
      <c r="HP29" s="220"/>
      <c r="HQ29" s="220"/>
      <c r="HR29" s="220"/>
      <c r="HS29" s="220"/>
      <c r="HT29" s="220"/>
      <c r="HU29" s="220"/>
      <c r="HV29" s="220"/>
      <c r="HW29" s="220"/>
      <c r="HX29" s="220"/>
      <c r="HY29" s="220"/>
      <c r="HZ29" s="220"/>
      <c r="IA29" s="220"/>
      <c r="IB29" s="220"/>
      <c r="IC29" s="220"/>
      <c r="ID29" s="220"/>
      <c r="IE29" s="220"/>
      <c r="IF29" s="220"/>
      <c r="IG29" s="220"/>
      <c r="IH29" s="220"/>
      <c r="II29" s="220"/>
      <c r="IJ29" s="220"/>
      <c r="IK29" s="220"/>
      <c r="IL29" s="220"/>
      <c r="IM29" s="220"/>
      <c r="IN29" s="220"/>
      <c r="IO29" s="220"/>
      <c r="IP29" s="220"/>
      <c r="IQ29" s="220"/>
      <c r="IR29" s="220"/>
      <c r="IS29" s="220"/>
      <c r="IT29" s="220"/>
      <c r="IU29" s="220"/>
      <c r="IV29" s="220"/>
    </row>
    <row r="30" spans="1:256" s="4" customFormat="1" ht="24" customHeight="1">
      <c r="A30" s="220"/>
      <c r="B30" s="364" t="s">
        <v>88</v>
      </c>
      <c r="C30" s="364"/>
      <c r="D30" s="364"/>
      <c r="E30" s="364"/>
      <c r="F30" s="364"/>
      <c r="G30" s="364"/>
      <c r="H30" s="364"/>
      <c r="I30" s="364"/>
      <c r="J30" s="364"/>
      <c r="K30" s="221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R30" s="220"/>
      <c r="DS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0"/>
      <c r="EF30" s="220"/>
      <c r="EG30" s="220"/>
      <c r="EH30" s="220"/>
      <c r="EI30" s="220"/>
      <c r="EJ30" s="220"/>
      <c r="EK30" s="220"/>
      <c r="EL30" s="220"/>
      <c r="EM30" s="220"/>
      <c r="EN30" s="220"/>
      <c r="EO30" s="220"/>
      <c r="EP30" s="220"/>
      <c r="EQ30" s="220"/>
      <c r="ER30" s="220"/>
      <c r="ES30" s="220"/>
      <c r="ET30" s="220"/>
      <c r="EU30" s="220"/>
      <c r="EV30" s="220"/>
      <c r="EW30" s="220"/>
      <c r="EX30" s="220"/>
      <c r="EY30" s="220"/>
      <c r="EZ30" s="220"/>
      <c r="FA30" s="220"/>
      <c r="FB30" s="220"/>
      <c r="FC30" s="220"/>
      <c r="FD30" s="220"/>
      <c r="FE30" s="220"/>
      <c r="FF30" s="220"/>
      <c r="FG30" s="220"/>
      <c r="FH30" s="220"/>
      <c r="FI30" s="220"/>
      <c r="FJ30" s="220"/>
      <c r="FK30" s="220"/>
      <c r="FL30" s="220"/>
      <c r="FM30" s="220"/>
      <c r="FN30" s="220"/>
      <c r="FO30" s="220"/>
      <c r="FP30" s="220"/>
      <c r="FQ30" s="220"/>
      <c r="FR30" s="220"/>
      <c r="FS30" s="220"/>
      <c r="FT30" s="220"/>
      <c r="FU30" s="220"/>
      <c r="FV30" s="220"/>
      <c r="FW30" s="220"/>
      <c r="FX30" s="220"/>
      <c r="FY30" s="220"/>
      <c r="FZ30" s="220"/>
      <c r="GA30" s="220"/>
      <c r="GB30" s="220"/>
      <c r="GC30" s="220"/>
      <c r="GD30" s="220"/>
      <c r="GE30" s="220"/>
      <c r="GF30" s="220"/>
      <c r="GG30" s="220"/>
      <c r="GH30" s="220"/>
      <c r="GI30" s="220"/>
      <c r="GJ30" s="220"/>
      <c r="GK30" s="220"/>
      <c r="GL30" s="220"/>
      <c r="GM30" s="220"/>
      <c r="GN30" s="220"/>
      <c r="GO30" s="220"/>
      <c r="GP30" s="220"/>
      <c r="GQ30" s="220"/>
      <c r="GR30" s="220"/>
      <c r="GS30" s="220"/>
      <c r="GT30" s="220"/>
      <c r="GU30" s="220"/>
      <c r="GV30" s="220"/>
      <c r="GW30" s="220"/>
      <c r="GX30" s="220"/>
      <c r="GY30" s="220"/>
      <c r="GZ30" s="220"/>
      <c r="HA30" s="220"/>
      <c r="HB30" s="220"/>
      <c r="HC30" s="220"/>
      <c r="HD30" s="220"/>
      <c r="HE30" s="220"/>
      <c r="HF30" s="220"/>
      <c r="HG30" s="220"/>
      <c r="HH30" s="220"/>
      <c r="HI30" s="220"/>
      <c r="HJ30" s="220"/>
      <c r="HK30" s="220"/>
      <c r="HL30" s="220"/>
      <c r="HM30" s="220"/>
      <c r="HN30" s="220"/>
      <c r="HO30" s="220"/>
      <c r="HP30" s="220"/>
      <c r="HQ30" s="220"/>
      <c r="HR30" s="220"/>
      <c r="HS30" s="220"/>
      <c r="HT30" s="220"/>
      <c r="HU30" s="220"/>
      <c r="HV30" s="220"/>
      <c r="HW30" s="220"/>
      <c r="HX30" s="220"/>
      <c r="HY30" s="220"/>
      <c r="HZ30" s="220"/>
      <c r="IA30" s="220"/>
      <c r="IB30" s="220"/>
      <c r="IC30" s="220"/>
      <c r="ID30" s="220"/>
      <c r="IE30" s="220"/>
      <c r="IF30" s="220"/>
      <c r="IG30" s="220"/>
      <c r="IH30" s="220"/>
      <c r="II30" s="220"/>
      <c r="IJ30" s="220"/>
      <c r="IK30" s="220"/>
      <c r="IL30" s="220"/>
      <c r="IM30" s="220"/>
      <c r="IN30" s="220"/>
      <c r="IO30" s="220"/>
      <c r="IP30" s="220"/>
      <c r="IQ30" s="220"/>
      <c r="IR30" s="220"/>
      <c r="IS30" s="220"/>
      <c r="IT30" s="220"/>
      <c r="IU30" s="220"/>
      <c r="IV30" s="220"/>
    </row>
    <row r="31" spans="1:256" s="4" customFormat="1" ht="11.25" customHeight="1">
      <c r="A31" s="220"/>
      <c r="B31" s="228"/>
      <c r="C31" s="228"/>
      <c r="D31" s="228"/>
      <c r="E31" s="228"/>
      <c r="F31" s="228"/>
      <c r="G31" s="228"/>
      <c r="H31" s="228"/>
      <c r="I31" s="228"/>
      <c r="J31" s="228"/>
      <c r="K31" s="221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0"/>
      <c r="DE31" s="220"/>
      <c r="DF31" s="220"/>
      <c r="DG31" s="220"/>
      <c r="DH31" s="220"/>
      <c r="DI31" s="220"/>
      <c r="DJ31" s="220"/>
      <c r="DK31" s="220"/>
      <c r="DL31" s="220"/>
      <c r="DM31" s="220"/>
      <c r="DN31" s="220"/>
      <c r="DO31" s="220"/>
      <c r="DP31" s="220"/>
      <c r="DQ31" s="220"/>
      <c r="DR31" s="220"/>
      <c r="DS31" s="220"/>
      <c r="DT31" s="220"/>
      <c r="DU31" s="220"/>
      <c r="DV31" s="220"/>
      <c r="DW31" s="220"/>
      <c r="DX31" s="220"/>
      <c r="DY31" s="220"/>
      <c r="DZ31" s="220"/>
      <c r="EA31" s="220"/>
      <c r="EB31" s="220"/>
      <c r="EC31" s="220"/>
      <c r="ED31" s="220"/>
      <c r="EE31" s="220"/>
      <c r="EF31" s="220"/>
      <c r="EG31" s="220"/>
      <c r="EH31" s="220"/>
      <c r="EI31" s="220"/>
      <c r="EJ31" s="220"/>
      <c r="EK31" s="220"/>
      <c r="EL31" s="220"/>
      <c r="EM31" s="220"/>
      <c r="EN31" s="220"/>
      <c r="EO31" s="220"/>
      <c r="EP31" s="220"/>
      <c r="EQ31" s="220"/>
      <c r="ER31" s="220"/>
      <c r="ES31" s="220"/>
      <c r="ET31" s="220"/>
      <c r="EU31" s="220"/>
      <c r="EV31" s="220"/>
      <c r="EW31" s="220"/>
      <c r="EX31" s="220"/>
      <c r="EY31" s="220"/>
      <c r="EZ31" s="220"/>
      <c r="FA31" s="220"/>
      <c r="FB31" s="220"/>
      <c r="FC31" s="220"/>
      <c r="FD31" s="220"/>
      <c r="FE31" s="220"/>
      <c r="FF31" s="220"/>
      <c r="FG31" s="220"/>
      <c r="FH31" s="220"/>
      <c r="FI31" s="220"/>
      <c r="FJ31" s="220"/>
      <c r="FK31" s="220"/>
      <c r="FL31" s="220"/>
      <c r="FM31" s="220"/>
      <c r="FN31" s="220"/>
      <c r="FO31" s="220"/>
      <c r="FP31" s="220"/>
      <c r="FQ31" s="220"/>
      <c r="FR31" s="220"/>
      <c r="FS31" s="220"/>
      <c r="FT31" s="220"/>
      <c r="FU31" s="220"/>
      <c r="FV31" s="220"/>
      <c r="FW31" s="220"/>
      <c r="FX31" s="220"/>
      <c r="FY31" s="220"/>
      <c r="FZ31" s="220"/>
      <c r="GA31" s="220"/>
      <c r="GB31" s="220"/>
      <c r="GC31" s="220"/>
      <c r="GD31" s="220"/>
      <c r="GE31" s="220"/>
      <c r="GF31" s="220"/>
      <c r="GG31" s="220"/>
      <c r="GH31" s="220"/>
      <c r="GI31" s="220"/>
      <c r="GJ31" s="220"/>
      <c r="GK31" s="220"/>
      <c r="GL31" s="220"/>
      <c r="GM31" s="220"/>
      <c r="GN31" s="220"/>
      <c r="GO31" s="220"/>
      <c r="GP31" s="220"/>
      <c r="GQ31" s="220"/>
      <c r="GR31" s="220"/>
      <c r="GS31" s="220"/>
      <c r="GT31" s="220"/>
      <c r="GU31" s="220"/>
      <c r="GV31" s="220"/>
      <c r="GW31" s="220"/>
      <c r="GX31" s="220"/>
      <c r="GY31" s="220"/>
      <c r="GZ31" s="220"/>
      <c r="HA31" s="220"/>
      <c r="HB31" s="220"/>
      <c r="HC31" s="220"/>
      <c r="HD31" s="220"/>
      <c r="HE31" s="220"/>
      <c r="HF31" s="220"/>
      <c r="HG31" s="220"/>
      <c r="HH31" s="220"/>
      <c r="HI31" s="220"/>
      <c r="HJ31" s="220"/>
      <c r="HK31" s="220"/>
      <c r="HL31" s="220"/>
      <c r="HM31" s="220"/>
      <c r="HN31" s="220"/>
      <c r="HO31" s="220"/>
      <c r="HP31" s="220"/>
      <c r="HQ31" s="220"/>
      <c r="HR31" s="220"/>
      <c r="HS31" s="220"/>
      <c r="HT31" s="220"/>
      <c r="HU31" s="220"/>
      <c r="HV31" s="220"/>
      <c r="HW31" s="220"/>
      <c r="HX31" s="220"/>
      <c r="HY31" s="220"/>
      <c r="HZ31" s="220"/>
      <c r="IA31" s="220"/>
      <c r="IB31" s="220"/>
      <c r="IC31" s="220"/>
      <c r="ID31" s="220"/>
      <c r="IE31" s="220"/>
      <c r="IF31" s="220"/>
      <c r="IG31" s="220"/>
      <c r="IH31" s="220"/>
      <c r="II31" s="220"/>
      <c r="IJ31" s="220"/>
      <c r="IK31" s="220"/>
      <c r="IL31" s="220"/>
      <c r="IM31" s="220"/>
      <c r="IN31" s="220"/>
      <c r="IO31" s="220"/>
      <c r="IP31" s="220"/>
      <c r="IQ31" s="220"/>
      <c r="IR31" s="220"/>
      <c r="IS31" s="220"/>
      <c r="IT31" s="220"/>
      <c r="IU31" s="220"/>
      <c r="IV31" s="220"/>
    </row>
    <row r="32" spans="1:256" s="4" customFormat="1" ht="24.75" customHeight="1">
      <c r="A32" s="220"/>
      <c r="B32" s="361" t="s">
        <v>53</v>
      </c>
      <c r="C32" s="361"/>
      <c r="D32" s="361"/>
      <c r="E32" s="361" t="s">
        <v>89</v>
      </c>
      <c r="F32" s="361"/>
      <c r="G32" s="222" t="s">
        <v>25</v>
      </c>
      <c r="H32" s="361" t="s">
        <v>90</v>
      </c>
      <c r="I32" s="361"/>
      <c r="J32" s="222" t="s">
        <v>25</v>
      </c>
      <c r="K32" s="222" t="s">
        <v>91</v>
      </c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0"/>
      <c r="DE32" s="220"/>
      <c r="DF32" s="220"/>
      <c r="DG32" s="220"/>
      <c r="DH32" s="220"/>
      <c r="DI32" s="220"/>
      <c r="DJ32" s="220"/>
      <c r="DK32" s="220"/>
      <c r="DL32" s="220"/>
      <c r="DM32" s="220"/>
      <c r="DN32" s="220"/>
      <c r="DO32" s="220"/>
      <c r="DP32" s="220"/>
      <c r="DQ32" s="220"/>
      <c r="DR32" s="220"/>
      <c r="DS32" s="220"/>
      <c r="DT32" s="220"/>
      <c r="DU32" s="220"/>
      <c r="DV32" s="220"/>
      <c r="DW32" s="220"/>
      <c r="DX32" s="220"/>
      <c r="DY32" s="220"/>
      <c r="DZ32" s="220"/>
      <c r="EA32" s="220"/>
      <c r="EB32" s="220"/>
      <c r="EC32" s="220"/>
      <c r="ED32" s="220"/>
      <c r="EE32" s="220"/>
      <c r="EF32" s="220"/>
      <c r="EG32" s="220"/>
      <c r="EH32" s="220"/>
      <c r="EI32" s="220"/>
      <c r="EJ32" s="220"/>
      <c r="EK32" s="220"/>
      <c r="EL32" s="220"/>
      <c r="EM32" s="220"/>
      <c r="EN32" s="220"/>
      <c r="EO32" s="220"/>
      <c r="EP32" s="220"/>
      <c r="EQ32" s="220"/>
      <c r="ER32" s="220"/>
      <c r="ES32" s="220"/>
      <c r="ET32" s="220"/>
      <c r="EU32" s="220"/>
      <c r="EV32" s="220"/>
      <c r="EW32" s="220"/>
      <c r="EX32" s="220"/>
      <c r="EY32" s="220"/>
      <c r="EZ32" s="220"/>
      <c r="FA32" s="220"/>
      <c r="FB32" s="220"/>
      <c r="FC32" s="220"/>
      <c r="FD32" s="220"/>
      <c r="FE32" s="220"/>
      <c r="FF32" s="220"/>
      <c r="FG32" s="220"/>
      <c r="FH32" s="220"/>
      <c r="FI32" s="220"/>
      <c r="FJ32" s="220"/>
      <c r="FK32" s="220"/>
      <c r="FL32" s="220"/>
      <c r="FM32" s="220"/>
      <c r="FN32" s="220"/>
      <c r="FO32" s="220"/>
      <c r="FP32" s="220"/>
      <c r="FQ32" s="220"/>
      <c r="FR32" s="220"/>
      <c r="FS32" s="220"/>
      <c r="FT32" s="220"/>
      <c r="FU32" s="220"/>
      <c r="FV32" s="220"/>
      <c r="FW32" s="220"/>
      <c r="FX32" s="220"/>
      <c r="FY32" s="220"/>
      <c r="FZ32" s="220"/>
      <c r="GA32" s="220"/>
      <c r="GB32" s="220"/>
      <c r="GC32" s="220"/>
      <c r="GD32" s="220"/>
      <c r="GE32" s="220"/>
      <c r="GF32" s="220"/>
      <c r="GG32" s="220"/>
      <c r="GH32" s="220"/>
      <c r="GI32" s="220"/>
      <c r="GJ32" s="220"/>
      <c r="GK32" s="220"/>
      <c r="GL32" s="220"/>
      <c r="GM32" s="220"/>
      <c r="GN32" s="220"/>
      <c r="GO32" s="220"/>
      <c r="GP32" s="220"/>
      <c r="GQ32" s="220"/>
      <c r="GR32" s="220"/>
      <c r="GS32" s="220"/>
      <c r="GT32" s="220"/>
      <c r="GU32" s="220"/>
      <c r="GV32" s="220"/>
      <c r="GW32" s="220"/>
      <c r="GX32" s="220"/>
      <c r="GY32" s="220"/>
      <c r="GZ32" s="220"/>
      <c r="HA32" s="220"/>
      <c r="HB32" s="220"/>
      <c r="HC32" s="220"/>
      <c r="HD32" s="220"/>
      <c r="HE32" s="220"/>
      <c r="HF32" s="220"/>
      <c r="HG32" s="220"/>
      <c r="HH32" s="220"/>
      <c r="HI32" s="220"/>
      <c r="HJ32" s="220"/>
      <c r="HK32" s="220"/>
      <c r="HL32" s="220"/>
      <c r="HM32" s="220"/>
      <c r="HN32" s="220"/>
      <c r="HO32" s="220"/>
      <c r="HP32" s="220"/>
      <c r="HQ32" s="220"/>
      <c r="HR32" s="220"/>
      <c r="HS32" s="220"/>
      <c r="HT32" s="220"/>
      <c r="HU32" s="220"/>
      <c r="HV32" s="220"/>
      <c r="HW32" s="220"/>
      <c r="HX32" s="220"/>
      <c r="HY32" s="220"/>
      <c r="HZ32" s="220"/>
      <c r="IA32" s="220"/>
      <c r="IB32" s="220"/>
      <c r="IC32" s="220"/>
      <c r="ID32" s="220"/>
      <c r="IE32" s="220"/>
      <c r="IF32" s="220"/>
      <c r="IG32" s="220"/>
      <c r="IH32" s="220"/>
      <c r="II32" s="220"/>
      <c r="IJ32" s="220"/>
      <c r="IK32" s="220"/>
      <c r="IL32" s="220"/>
      <c r="IM32" s="220"/>
      <c r="IN32" s="220"/>
      <c r="IO32" s="220"/>
      <c r="IP32" s="220"/>
      <c r="IQ32" s="220"/>
      <c r="IR32" s="220"/>
      <c r="IS32" s="220"/>
      <c r="IT32" s="220"/>
      <c r="IU32" s="220"/>
      <c r="IV32" s="220"/>
    </row>
    <row r="33" spans="1:256" s="4" customFormat="1" ht="25.5" customHeight="1">
      <c r="A33" s="220"/>
      <c r="B33" s="365">
        <v>1662</v>
      </c>
      <c r="C33" s="365"/>
      <c r="D33" s="365"/>
      <c r="E33" s="366">
        <v>638</v>
      </c>
      <c r="F33" s="366"/>
      <c r="G33" s="225">
        <f>E33*100/B33</f>
        <v>38.38748495788207</v>
      </c>
      <c r="H33" s="366">
        <v>593</v>
      </c>
      <c r="I33" s="366"/>
      <c r="J33" s="225">
        <f>H33*100/B33</f>
        <v>35.67990373044525</v>
      </c>
      <c r="K33" s="229">
        <v>431</v>
      </c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0"/>
      <c r="DE33" s="220"/>
      <c r="DF33" s="220"/>
      <c r="DG33" s="220"/>
      <c r="DH33" s="220"/>
      <c r="DI33" s="220"/>
      <c r="DJ33" s="220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20"/>
      <c r="DV33" s="220"/>
      <c r="DW33" s="220"/>
      <c r="DX33" s="220"/>
      <c r="DY33" s="220"/>
      <c r="DZ33" s="220"/>
      <c r="EA33" s="220"/>
      <c r="EB33" s="220"/>
      <c r="EC33" s="220"/>
      <c r="ED33" s="220"/>
      <c r="EE33" s="220"/>
      <c r="EF33" s="220"/>
      <c r="EG33" s="220"/>
      <c r="EH33" s="220"/>
      <c r="EI33" s="220"/>
      <c r="EJ33" s="220"/>
      <c r="EK33" s="220"/>
      <c r="EL33" s="220"/>
      <c r="EM33" s="220"/>
      <c r="EN33" s="220"/>
      <c r="EO33" s="220"/>
      <c r="EP33" s="220"/>
      <c r="EQ33" s="220"/>
      <c r="ER33" s="220"/>
      <c r="ES33" s="220"/>
      <c r="ET33" s="220"/>
      <c r="EU33" s="220"/>
      <c r="EV33" s="220"/>
      <c r="EW33" s="220"/>
      <c r="EX33" s="220"/>
      <c r="EY33" s="220"/>
      <c r="EZ33" s="220"/>
      <c r="FA33" s="220"/>
      <c r="FB33" s="220"/>
      <c r="FC33" s="220"/>
      <c r="FD33" s="220"/>
      <c r="FE33" s="220"/>
      <c r="FF33" s="220"/>
      <c r="FG33" s="220"/>
      <c r="FH33" s="220"/>
      <c r="FI33" s="220"/>
      <c r="FJ33" s="220"/>
      <c r="FK33" s="220"/>
      <c r="FL33" s="220"/>
      <c r="FM33" s="220"/>
      <c r="FN33" s="220"/>
      <c r="FO33" s="220"/>
      <c r="FP33" s="220"/>
      <c r="FQ33" s="220"/>
      <c r="FR33" s="220"/>
      <c r="FS33" s="220"/>
      <c r="FT33" s="220"/>
      <c r="FU33" s="220"/>
      <c r="FV33" s="220"/>
      <c r="FW33" s="220"/>
      <c r="FX33" s="220"/>
      <c r="FY33" s="220"/>
      <c r="FZ33" s="220"/>
      <c r="GA33" s="220"/>
      <c r="GB33" s="220"/>
      <c r="GC33" s="220"/>
      <c r="GD33" s="220"/>
      <c r="GE33" s="220"/>
      <c r="GF33" s="220"/>
      <c r="GG33" s="220"/>
      <c r="GH33" s="220"/>
      <c r="GI33" s="220"/>
      <c r="GJ33" s="220"/>
      <c r="GK33" s="220"/>
      <c r="GL33" s="220"/>
      <c r="GM33" s="220"/>
      <c r="GN33" s="220"/>
      <c r="GO33" s="220"/>
      <c r="GP33" s="220"/>
      <c r="GQ33" s="220"/>
      <c r="GR33" s="220"/>
      <c r="GS33" s="220"/>
      <c r="GT33" s="220"/>
      <c r="GU33" s="220"/>
      <c r="GV33" s="220"/>
      <c r="GW33" s="220"/>
      <c r="GX33" s="220"/>
      <c r="GY33" s="220"/>
      <c r="GZ33" s="220"/>
      <c r="HA33" s="220"/>
      <c r="HB33" s="220"/>
      <c r="HC33" s="220"/>
      <c r="HD33" s="220"/>
      <c r="HE33" s="220"/>
      <c r="HF33" s="220"/>
      <c r="HG33" s="220"/>
      <c r="HH33" s="220"/>
      <c r="HI33" s="220"/>
      <c r="HJ33" s="220"/>
      <c r="HK33" s="220"/>
      <c r="HL33" s="220"/>
      <c r="HM33" s="220"/>
      <c r="HN33" s="220"/>
      <c r="HO33" s="220"/>
      <c r="HP33" s="220"/>
      <c r="HQ33" s="220"/>
      <c r="HR33" s="220"/>
      <c r="HS33" s="220"/>
      <c r="HT33" s="220"/>
      <c r="HU33" s="220"/>
      <c r="HV33" s="220"/>
      <c r="HW33" s="220"/>
      <c r="HX33" s="220"/>
      <c r="HY33" s="220"/>
      <c r="HZ33" s="220"/>
      <c r="IA33" s="220"/>
      <c r="IB33" s="220"/>
      <c r="IC33" s="220"/>
      <c r="ID33" s="220"/>
      <c r="IE33" s="220"/>
      <c r="IF33" s="220"/>
      <c r="IG33" s="220"/>
      <c r="IH33" s="220"/>
      <c r="II33" s="220"/>
      <c r="IJ33" s="220"/>
      <c r="IK33" s="220"/>
      <c r="IL33" s="220"/>
      <c r="IM33" s="220"/>
      <c r="IN33" s="220"/>
      <c r="IO33" s="220"/>
      <c r="IP33" s="220"/>
      <c r="IQ33" s="220"/>
      <c r="IR33" s="220"/>
      <c r="IS33" s="220"/>
      <c r="IT33" s="220"/>
      <c r="IU33" s="220"/>
      <c r="IV33" s="220"/>
    </row>
    <row r="34" spans="1:256" s="4" customFormat="1" ht="20.25">
      <c r="A34" s="220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0"/>
      <c r="DE34" s="220"/>
      <c r="DF34" s="220"/>
      <c r="DG34" s="220"/>
      <c r="DH34" s="220"/>
      <c r="DI34" s="220"/>
      <c r="DJ34" s="220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20"/>
      <c r="DW34" s="220"/>
      <c r="DX34" s="220"/>
      <c r="DY34" s="220"/>
      <c r="DZ34" s="220"/>
      <c r="EA34" s="220"/>
      <c r="EB34" s="220"/>
      <c r="EC34" s="220"/>
      <c r="ED34" s="220"/>
      <c r="EE34" s="220"/>
      <c r="EF34" s="220"/>
      <c r="EG34" s="220"/>
      <c r="EH34" s="220"/>
      <c r="EI34" s="220"/>
      <c r="EJ34" s="220"/>
      <c r="EK34" s="220"/>
      <c r="EL34" s="220"/>
      <c r="EM34" s="220"/>
      <c r="EN34" s="220"/>
      <c r="EO34" s="220"/>
      <c r="EP34" s="220"/>
      <c r="EQ34" s="220"/>
      <c r="ER34" s="220"/>
      <c r="ES34" s="220"/>
      <c r="ET34" s="220"/>
      <c r="EU34" s="220"/>
      <c r="EV34" s="220"/>
      <c r="EW34" s="220"/>
      <c r="EX34" s="220"/>
      <c r="EY34" s="220"/>
      <c r="EZ34" s="220"/>
      <c r="FA34" s="220"/>
      <c r="FB34" s="220"/>
      <c r="FC34" s="220"/>
      <c r="FD34" s="220"/>
      <c r="FE34" s="220"/>
      <c r="FF34" s="220"/>
      <c r="FG34" s="220"/>
      <c r="FH34" s="220"/>
      <c r="FI34" s="220"/>
      <c r="FJ34" s="220"/>
      <c r="FK34" s="220"/>
      <c r="FL34" s="220"/>
      <c r="FM34" s="220"/>
      <c r="FN34" s="220"/>
      <c r="FO34" s="220"/>
      <c r="FP34" s="220"/>
      <c r="FQ34" s="220"/>
      <c r="FR34" s="220"/>
      <c r="FS34" s="220"/>
      <c r="FT34" s="220"/>
      <c r="FU34" s="220"/>
      <c r="FV34" s="220"/>
      <c r="FW34" s="220"/>
      <c r="FX34" s="220"/>
      <c r="FY34" s="220"/>
      <c r="FZ34" s="220"/>
      <c r="GA34" s="220"/>
      <c r="GB34" s="220"/>
      <c r="GC34" s="220"/>
      <c r="GD34" s="220"/>
      <c r="GE34" s="220"/>
      <c r="GF34" s="220"/>
      <c r="GG34" s="220"/>
      <c r="GH34" s="220"/>
      <c r="GI34" s="220"/>
      <c r="GJ34" s="220"/>
      <c r="GK34" s="220"/>
      <c r="GL34" s="220"/>
      <c r="GM34" s="220"/>
      <c r="GN34" s="220"/>
      <c r="GO34" s="220"/>
      <c r="GP34" s="220"/>
      <c r="GQ34" s="220"/>
      <c r="GR34" s="220"/>
      <c r="GS34" s="220"/>
      <c r="GT34" s="220"/>
      <c r="GU34" s="220"/>
      <c r="GV34" s="220"/>
      <c r="GW34" s="220"/>
      <c r="GX34" s="220"/>
      <c r="GY34" s="220"/>
      <c r="GZ34" s="220"/>
      <c r="HA34" s="220"/>
      <c r="HB34" s="220"/>
      <c r="HC34" s="220"/>
      <c r="HD34" s="220"/>
      <c r="HE34" s="220"/>
      <c r="HF34" s="220"/>
      <c r="HG34" s="220"/>
      <c r="HH34" s="220"/>
      <c r="HI34" s="220"/>
      <c r="HJ34" s="220"/>
      <c r="HK34" s="220"/>
      <c r="HL34" s="220"/>
      <c r="HM34" s="220"/>
      <c r="HN34" s="220"/>
      <c r="HO34" s="220"/>
      <c r="HP34" s="220"/>
      <c r="HQ34" s="220"/>
      <c r="HR34" s="220"/>
      <c r="HS34" s="220"/>
      <c r="HT34" s="220"/>
      <c r="HU34" s="220"/>
      <c r="HV34" s="220"/>
      <c r="HW34" s="220"/>
      <c r="HX34" s="220"/>
      <c r="HY34" s="220"/>
      <c r="HZ34" s="220"/>
      <c r="IA34" s="220"/>
      <c r="IB34" s="220"/>
      <c r="IC34" s="220"/>
      <c r="ID34" s="220"/>
      <c r="IE34" s="220"/>
      <c r="IF34" s="220"/>
      <c r="IG34" s="220"/>
      <c r="IH34" s="220"/>
      <c r="II34" s="220"/>
      <c r="IJ34" s="220"/>
      <c r="IK34" s="220"/>
      <c r="IL34" s="220"/>
      <c r="IM34" s="220"/>
      <c r="IN34" s="220"/>
      <c r="IO34" s="220"/>
      <c r="IP34" s="220"/>
      <c r="IQ34" s="220"/>
      <c r="IR34" s="220"/>
      <c r="IS34" s="220"/>
      <c r="IT34" s="220"/>
      <c r="IU34" s="220"/>
      <c r="IV34" s="220"/>
    </row>
    <row r="35" spans="1:256" s="4" customFormat="1" ht="21.75" customHeight="1">
      <c r="A35" s="220"/>
      <c r="B35" s="360" t="s">
        <v>92</v>
      </c>
      <c r="C35" s="360"/>
      <c r="D35" s="360"/>
      <c r="E35" s="360"/>
      <c r="F35" s="360"/>
      <c r="G35" s="360"/>
      <c r="H35" s="360"/>
      <c r="I35" s="360"/>
      <c r="J35" s="360"/>
      <c r="K35" s="36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0"/>
      <c r="DE35" s="220"/>
      <c r="DF35" s="220"/>
      <c r="DG35" s="220"/>
      <c r="DH35" s="220"/>
      <c r="DI35" s="220"/>
      <c r="DJ35" s="220"/>
      <c r="DK35" s="220"/>
      <c r="DL35" s="220"/>
      <c r="DM35" s="220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20"/>
      <c r="DZ35" s="220"/>
      <c r="EA35" s="220"/>
      <c r="EB35" s="220"/>
      <c r="EC35" s="220"/>
      <c r="ED35" s="220"/>
      <c r="EE35" s="220"/>
      <c r="EF35" s="220"/>
      <c r="EG35" s="220"/>
      <c r="EH35" s="220"/>
      <c r="EI35" s="220"/>
      <c r="EJ35" s="220"/>
      <c r="EK35" s="220"/>
      <c r="EL35" s="220"/>
      <c r="EM35" s="220"/>
      <c r="EN35" s="220"/>
      <c r="EO35" s="220"/>
      <c r="EP35" s="220"/>
      <c r="EQ35" s="220"/>
      <c r="ER35" s="220"/>
      <c r="ES35" s="220"/>
      <c r="ET35" s="220"/>
      <c r="EU35" s="220"/>
      <c r="EV35" s="220"/>
      <c r="EW35" s="220"/>
      <c r="EX35" s="220"/>
      <c r="EY35" s="220"/>
      <c r="EZ35" s="220"/>
      <c r="FA35" s="220"/>
      <c r="FB35" s="220"/>
      <c r="FC35" s="220"/>
      <c r="FD35" s="220"/>
      <c r="FE35" s="220"/>
      <c r="FF35" s="220"/>
      <c r="FG35" s="220"/>
      <c r="FH35" s="220"/>
      <c r="FI35" s="220"/>
      <c r="FJ35" s="220"/>
      <c r="FK35" s="220"/>
      <c r="FL35" s="220"/>
      <c r="FM35" s="220"/>
      <c r="FN35" s="220"/>
      <c r="FO35" s="220"/>
      <c r="FP35" s="220"/>
      <c r="FQ35" s="220"/>
      <c r="FR35" s="220"/>
      <c r="FS35" s="220"/>
      <c r="FT35" s="220"/>
      <c r="FU35" s="220"/>
      <c r="FV35" s="220"/>
      <c r="FW35" s="220"/>
      <c r="FX35" s="220"/>
      <c r="FY35" s="220"/>
      <c r="FZ35" s="220"/>
      <c r="GA35" s="220"/>
      <c r="GB35" s="220"/>
      <c r="GC35" s="220"/>
      <c r="GD35" s="220"/>
      <c r="GE35" s="220"/>
      <c r="GF35" s="220"/>
      <c r="GG35" s="220"/>
      <c r="GH35" s="220"/>
      <c r="GI35" s="220"/>
      <c r="GJ35" s="220"/>
      <c r="GK35" s="220"/>
      <c r="GL35" s="220"/>
      <c r="GM35" s="220"/>
      <c r="GN35" s="220"/>
      <c r="GO35" s="220"/>
      <c r="GP35" s="220"/>
      <c r="GQ35" s="220"/>
      <c r="GR35" s="220"/>
      <c r="GS35" s="220"/>
      <c r="GT35" s="220"/>
      <c r="GU35" s="220"/>
      <c r="GV35" s="220"/>
      <c r="GW35" s="220"/>
      <c r="GX35" s="220"/>
      <c r="GY35" s="220"/>
      <c r="GZ35" s="220"/>
      <c r="HA35" s="220"/>
      <c r="HB35" s="220"/>
      <c r="HC35" s="220"/>
      <c r="HD35" s="220"/>
      <c r="HE35" s="220"/>
      <c r="HF35" s="220"/>
      <c r="HG35" s="220"/>
      <c r="HH35" s="220"/>
      <c r="HI35" s="220"/>
      <c r="HJ35" s="220"/>
      <c r="HK35" s="220"/>
      <c r="HL35" s="220"/>
      <c r="HM35" s="220"/>
      <c r="HN35" s="220"/>
      <c r="HO35" s="220"/>
      <c r="HP35" s="220"/>
      <c r="HQ35" s="220"/>
      <c r="HR35" s="220"/>
      <c r="HS35" s="220"/>
      <c r="HT35" s="220"/>
      <c r="HU35" s="220"/>
      <c r="HV35" s="220"/>
      <c r="HW35" s="220"/>
      <c r="HX35" s="220"/>
      <c r="HY35" s="220"/>
      <c r="HZ35" s="220"/>
      <c r="IA35" s="220"/>
      <c r="IB35" s="220"/>
      <c r="IC35" s="220"/>
      <c r="ID35" s="220"/>
      <c r="IE35" s="220"/>
      <c r="IF35" s="220"/>
      <c r="IG35" s="220"/>
      <c r="IH35" s="220"/>
      <c r="II35" s="220"/>
      <c r="IJ35" s="220"/>
      <c r="IK35" s="220"/>
      <c r="IL35" s="220"/>
      <c r="IM35" s="220"/>
      <c r="IN35" s="220"/>
      <c r="IO35" s="220"/>
      <c r="IP35" s="220"/>
      <c r="IQ35" s="220"/>
      <c r="IR35" s="220"/>
      <c r="IS35" s="220"/>
      <c r="IT35" s="220"/>
      <c r="IU35" s="220"/>
      <c r="IV35" s="220"/>
    </row>
    <row r="36" spans="1:256" s="4" customFormat="1" ht="20.25">
      <c r="A36" s="220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0"/>
      <c r="DG36" s="220"/>
      <c r="DH36" s="220"/>
      <c r="DI36" s="220"/>
      <c r="DJ36" s="220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20"/>
      <c r="DV36" s="220"/>
      <c r="DW36" s="220"/>
      <c r="DX36" s="220"/>
      <c r="DY36" s="220"/>
      <c r="DZ36" s="220"/>
      <c r="EA36" s="220"/>
      <c r="EB36" s="220"/>
      <c r="EC36" s="220"/>
      <c r="ED36" s="220"/>
      <c r="EE36" s="220"/>
      <c r="EF36" s="220"/>
      <c r="EG36" s="220"/>
      <c r="EH36" s="220"/>
      <c r="EI36" s="220"/>
      <c r="EJ36" s="220"/>
      <c r="EK36" s="220"/>
      <c r="EL36" s="220"/>
      <c r="EM36" s="220"/>
      <c r="EN36" s="220"/>
      <c r="EO36" s="220"/>
      <c r="EP36" s="220"/>
      <c r="EQ36" s="220"/>
      <c r="ER36" s="220"/>
      <c r="ES36" s="220"/>
      <c r="ET36" s="220"/>
      <c r="EU36" s="220"/>
      <c r="EV36" s="220"/>
      <c r="EW36" s="220"/>
      <c r="EX36" s="220"/>
      <c r="EY36" s="220"/>
      <c r="EZ36" s="220"/>
      <c r="FA36" s="220"/>
      <c r="FB36" s="220"/>
      <c r="FC36" s="220"/>
      <c r="FD36" s="220"/>
      <c r="FE36" s="220"/>
      <c r="FF36" s="220"/>
      <c r="FG36" s="220"/>
      <c r="FH36" s="220"/>
      <c r="FI36" s="220"/>
      <c r="FJ36" s="220"/>
      <c r="FK36" s="220"/>
      <c r="FL36" s="220"/>
      <c r="FM36" s="220"/>
      <c r="FN36" s="220"/>
      <c r="FO36" s="220"/>
      <c r="FP36" s="220"/>
      <c r="FQ36" s="220"/>
      <c r="FR36" s="220"/>
      <c r="FS36" s="220"/>
      <c r="FT36" s="220"/>
      <c r="FU36" s="220"/>
      <c r="FV36" s="220"/>
      <c r="FW36" s="220"/>
      <c r="FX36" s="220"/>
      <c r="FY36" s="220"/>
      <c r="FZ36" s="220"/>
      <c r="GA36" s="220"/>
      <c r="GB36" s="220"/>
      <c r="GC36" s="220"/>
      <c r="GD36" s="220"/>
      <c r="GE36" s="220"/>
      <c r="GF36" s="220"/>
      <c r="GG36" s="220"/>
      <c r="GH36" s="220"/>
      <c r="GI36" s="220"/>
      <c r="GJ36" s="220"/>
      <c r="GK36" s="220"/>
      <c r="GL36" s="220"/>
      <c r="GM36" s="220"/>
      <c r="GN36" s="220"/>
      <c r="GO36" s="220"/>
      <c r="GP36" s="220"/>
      <c r="GQ36" s="220"/>
      <c r="GR36" s="220"/>
      <c r="GS36" s="220"/>
      <c r="GT36" s="220"/>
      <c r="GU36" s="220"/>
      <c r="GV36" s="220"/>
      <c r="GW36" s="220"/>
      <c r="GX36" s="220"/>
      <c r="GY36" s="220"/>
      <c r="GZ36" s="220"/>
      <c r="HA36" s="220"/>
      <c r="HB36" s="220"/>
      <c r="HC36" s="220"/>
      <c r="HD36" s="220"/>
      <c r="HE36" s="220"/>
      <c r="HF36" s="220"/>
      <c r="HG36" s="220"/>
      <c r="HH36" s="220"/>
      <c r="HI36" s="220"/>
      <c r="HJ36" s="220"/>
      <c r="HK36" s="220"/>
      <c r="HL36" s="220"/>
      <c r="HM36" s="220"/>
      <c r="HN36" s="220"/>
      <c r="HO36" s="220"/>
      <c r="HP36" s="220"/>
      <c r="HQ36" s="220"/>
      <c r="HR36" s="220"/>
      <c r="HS36" s="220"/>
      <c r="HT36" s="220"/>
      <c r="HU36" s="220"/>
      <c r="HV36" s="220"/>
      <c r="HW36" s="220"/>
      <c r="HX36" s="220"/>
      <c r="HY36" s="220"/>
      <c r="HZ36" s="220"/>
      <c r="IA36" s="220"/>
      <c r="IB36" s="220"/>
      <c r="IC36" s="220"/>
      <c r="ID36" s="220"/>
      <c r="IE36" s="220"/>
      <c r="IF36" s="220"/>
      <c r="IG36" s="220"/>
      <c r="IH36" s="220"/>
      <c r="II36" s="220"/>
      <c r="IJ36" s="220"/>
      <c r="IK36" s="220"/>
      <c r="IL36" s="220"/>
      <c r="IM36" s="220"/>
      <c r="IN36" s="220"/>
      <c r="IO36" s="220"/>
      <c r="IP36" s="220"/>
      <c r="IQ36" s="220"/>
      <c r="IR36" s="220"/>
      <c r="IS36" s="220"/>
      <c r="IT36" s="220"/>
      <c r="IU36" s="220"/>
      <c r="IV36" s="220"/>
    </row>
    <row r="37" spans="1:256" s="4" customFormat="1" ht="20.25">
      <c r="A37" s="220"/>
      <c r="B37" s="361" t="s">
        <v>79</v>
      </c>
      <c r="C37" s="361"/>
      <c r="D37" s="361"/>
      <c r="E37" s="222" t="s">
        <v>80</v>
      </c>
      <c r="F37" s="222" t="s">
        <v>81</v>
      </c>
      <c r="G37" s="222" t="s">
        <v>25</v>
      </c>
      <c r="H37" s="222" t="s">
        <v>82</v>
      </c>
      <c r="I37" s="222" t="s">
        <v>25</v>
      </c>
      <c r="J37" s="221"/>
      <c r="K37" s="221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0"/>
      <c r="CI37" s="220"/>
      <c r="CJ37" s="220"/>
      <c r="CK37" s="220"/>
      <c r="CL37" s="220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0"/>
      <c r="DE37" s="220"/>
      <c r="DF37" s="220"/>
      <c r="DG37" s="220"/>
      <c r="DH37" s="220"/>
      <c r="DI37" s="220"/>
      <c r="DJ37" s="220"/>
      <c r="DK37" s="220"/>
      <c r="DL37" s="220"/>
      <c r="DM37" s="220"/>
      <c r="DN37" s="220"/>
      <c r="DO37" s="220"/>
      <c r="DP37" s="220"/>
      <c r="DQ37" s="220"/>
      <c r="DR37" s="220"/>
      <c r="DS37" s="220"/>
      <c r="DT37" s="220"/>
      <c r="DU37" s="220"/>
      <c r="DV37" s="220"/>
      <c r="DW37" s="220"/>
      <c r="DX37" s="220"/>
      <c r="DY37" s="220"/>
      <c r="DZ37" s="220"/>
      <c r="EA37" s="220"/>
      <c r="EB37" s="220"/>
      <c r="EC37" s="220"/>
      <c r="ED37" s="220"/>
      <c r="EE37" s="220"/>
      <c r="EF37" s="220"/>
      <c r="EG37" s="220"/>
      <c r="EH37" s="220"/>
      <c r="EI37" s="220"/>
      <c r="EJ37" s="220"/>
      <c r="EK37" s="220"/>
      <c r="EL37" s="220"/>
      <c r="EM37" s="220"/>
      <c r="EN37" s="220"/>
      <c r="EO37" s="220"/>
      <c r="EP37" s="220"/>
      <c r="EQ37" s="220"/>
      <c r="ER37" s="220"/>
      <c r="ES37" s="220"/>
      <c r="ET37" s="220"/>
      <c r="EU37" s="220"/>
      <c r="EV37" s="220"/>
      <c r="EW37" s="220"/>
      <c r="EX37" s="220"/>
      <c r="EY37" s="220"/>
      <c r="EZ37" s="220"/>
      <c r="FA37" s="220"/>
      <c r="FB37" s="220"/>
      <c r="FC37" s="220"/>
      <c r="FD37" s="220"/>
      <c r="FE37" s="220"/>
      <c r="FF37" s="220"/>
      <c r="FG37" s="220"/>
      <c r="FH37" s="220"/>
      <c r="FI37" s="220"/>
      <c r="FJ37" s="220"/>
      <c r="FK37" s="220"/>
      <c r="FL37" s="220"/>
      <c r="FM37" s="220"/>
      <c r="FN37" s="220"/>
      <c r="FO37" s="220"/>
      <c r="FP37" s="220"/>
      <c r="FQ37" s="220"/>
      <c r="FR37" s="220"/>
      <c r="FS37" s="220"/>
      <c r="FT37" s="220"/>
      <c r="FU37" s="220"/>
      <c r="FV37" s="220"/>
      <c r="FW37" s="220"/>
      <c r="FX37" s="220"/>
      <c r="FY37" s="220"/>
      <c r="FZ37" s="220"/>
      <c r="GA37" s="220"/>
      <c r="GB37" s="220"/>
      <c r="GC37" s="220"/>
      <c r="GD37" s="220"/>
      <c r="GE37" s="220"/>
      <c r="GF37" s="220"/>
      <c r="GG37" s="220"/>
      <c r="GH37" s="220"/>
      <c r="GI37" s="220"/>
      <c r="GJ37" s="220"/>
      <c r="GK37" s="220"/>
      <c r="GL37" s="220"/>
      <c r="GM37" s="220"/>
      <c r="GN37" s="220"/>
      <c r="GO37" s="220"/>
      <c r="GP37" s="220"/>
      <c r="GQ37" s="220"/>
      <c r="GR37" s="220"/>
      <c r="GS37" s="220"/>
      <c r="GT37" s="220"/>
      <c r="GU37" s="220"/>
      <c r="GV37" s="220"/>
      <c r="GW37" s="220"/>
      <c r="GX37" s="220"/>
      <c r="GY37" s="220"/>
      <c r="GZ37" s="220"/>
      <c r="HA37" s="220"/>
      <c r="HB37" s="220"/>
      <c r="HC37" s="220"/>
      <c r="HD37" s="220"/>
      <c r="HE37" s="220"/>
      <c r="HF37" s="220"/>
      <c r="HG37" s="220"/>
      <c r="HH37" s="220"/>
      <c r="HI37" s="220"/>
      <c r="HJ37" s="220"/>
      <c r="HK37" s="220"/>
      <c r="HL37" s="220"/>
      <c r="HM37" s="220"/>
      <c r="HN37" s="220"/>
      <c r="HO37" s="220"/>
      <c r="HP37" s="220"/>
      <c r="HQ37" s="220"/>
      <c r="HR37" s="220"/>
      <c r="HS37" s="220"/>
      <c r="HT37" s="220"/>
      <c r="HU37" s="220"/>
      <c r="HV37" s="220"/>
      <c r="HW37" s="220"/>
      <c r="HX37" s="220"/>
      <c r="HY37" s="220"/>
      <c r="HZ37" s="220"/>
      <c r="IA37" s="220"/>
      <c r="IB37" s="220"/>
      <c r="IC37" s="220"/>
      <c r="ID37" s="220"/>
      <c r="IE37" s="220"/>
      <c r="IF37" s="220"/>
      <c r="IG37" s="220"/>
      <c r="IH37" s="220"/>
      <c r="II37" s="220"/>
      <c r="IJ37" s="220"/>
      <c r="IK37" s="220"/>
      <c r="IL37" s="220"/>
      <c r="IM37" s="220"/>
      <c r="IN37" s="220"/>
      <c r="IO37" s="220"/>
      <c r="IP37" s="220"/>
      <c r="IQ37" s="220"/>
      <c r="IR37" s="220"/>
      <c r="IS37" s="220"/>
      <c r="IT37" s="220"/>
      <c r="IU37" s="220"/>
      <c r="IV37" s="220"/>
    </row>
    <row r="38" spans="1:256" s="4" customFormat="1" ht="24" customHeight="1">
      <c r="A38" s="220"/>
      <c r="B38" s="362" t="s">
        <v>83</v>
      </c>
      <c r="C38" s="362"/>
      <c r="D38" s="362"/>
      <c r="E38" s="229"/>
      <c r="F38" s="229"/>
      <c r="G38" s="223" t="e">
        <f>F38*100/E38</f>
        <v>#DIV/0!</v>
      </c>
      <c r="H38" s="229"/>
      <c r="I38" s="223" t="e">
        <f>H38*100/E38</f>
        <v>#DIV/0!</v>
      </c>
      <c r="J38" s="221"/>
      <c r="K38" s="221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  <c r="FH38" s="220"/>
      <c r="FI38" s="220"/>
      <c r="FJ38" s="220"/>
      <c r="FK38" s="220"/>
      <c r="FL38" s="220"/>
      <c r="FM38" s="220"/>
      <c r="FN38" s="220"/>
      <c r="FO38" s="220"/>
      <c r="FP38" s="220"/>
      <c r="FQ38" s="220"/>
      <c r="FR38" s="220"/>
      <c r="FS38" s="220"/>
      <c r="FT38" s="220"/>
      <c r="FU38" s="220"/>
      <c r="FV38" s="220"/>
      <c r="FW38" s="220"/>
      <c r="FX38" s="220"/>
      <c r="FY38" s="220"/>
      <c r="FZ38" s="220"/>
      <c r="GA38" s="220"/>
      <c r="GB38" s="220"/>
      <c r="GC38" s="220"/>
      <c r="GD38" s="220"/>
      <c r="GE38" s="220"/>
      <c r="GF38" s="220"/>
      <c r="GG38" s="220"/>
      <c r="GH38" s="220"/>
      <c r="GI38" s="220"/>
      <c r="GJ38" s="220"/>
      <c r="GK38" s="220"/>
      <c r="GL38" s="220"/>
      <c r="GM38" s="220"/>
      <c r="GN38" s="220"/>
      <c r="GO38" s="220"/>
      <c r="GP38" s="220"/>
      <c r="GQ38" s="220"/>
      <c r="GR38" s="220"/>
      <c r="GS38" s="220"/>
      <c r="GT38" s="220"/>
      <c r="GU38" s="220"/>
      <c r="GV38" s="220"/>
      <c r="GW38" s="220"/>
      <c r="GX38" s="220"/>
      <c r="GY38" s="220"/>
      <c r="GZ38" s="220"/>
      <c r="HA38" s="220"/>
      <c r="HB38" s="220"/>
      <c r="HC38" s="220"/>
      <c r="HD38" s="220"/>
      <c r="HE38" s="220"/>
      <c r="HF38" s="220"/>
      <c r="HG38" s="220"/>
      <c r="HH38" s="220"/>
      <c r="HI38" s="220"/>
      <c r="HJ38" s="220"/>
      <c r="HK38" s="220"/>
      <c r="HL38" s="220"/>
      <c r="HM38" s="220"/>
      <c r="HN38" s="220"/>
      <c r="HO38" s="220"/>
      <c r="HP38" s="220"/>
      <c r="HQ38" s="220"/>
      <c r="HR38" s="220"/>
      <c r="HS38" s="220"/>
      <c r="HT38" s="220"/>
      <c r="HU38" s="220"/>
      <c r="HV38" s="220"/>
      <c r="HW38" s="220"/>
      <c r="HX38" s="220"/>
      <c r="HY38" s="220"/>
      <c r="HZ38" s="220"/>
      <c r="IA38" s="220"/>
      <c r="IB38" s="220"/>
      <c r="IC38" s="220"/>
      <c r="ID38" s="220"/>
      <c r="IE38" s="220"/>
      <c r="IF38" s="220"/>
      <c r="IG38" s="220"/>
      <c r="IH38" s="220"/>
      <c r="II38" s="220"/>
      <c r="IJ38" s="220"/>
      <c r="IK38" s="220"/>
      <c r="IL38" s="220"/>
      <c r="IM38" s="220"/>
      <c r="IN38" s="220"/>
      <c r="IO38" s="220"/>
      <c r="IP38" s="220"/>
      <c r="IQ38" s="220"/>
      <c r="IR38" s="220"/>
      <c r="IS38" s="220"/>
      <c r="IT38" s="220"/>
      <c r="IU38" s="220"/>
      <c r="IV38" s="220"/>
    </row>
    <row r="39" spans="1:256" s="4" customFormat="1" ht="24" customHeight="1">
      <c r="A39" s="220"/>
      <c r="B39" s="362" t="s">
        <v>84</v>
      </c>
      <c r="C39" s="362"/>
      <c r="D39" s="362"/>
      <c r="E39" s="229"/>
      <c r="F39" s="229"/>
      <c r="G39" s="223" t="e">
        <f>F39*100/E39</f>
        <v>#DIV/0!</v>
      </c>
      <c r="H39" s="229"/>
      <c r="I39" s="223" t="e">
        <f>H39*100/E39</f>
        <v>#DIV/0!</v>
      </c>
      <c r="J39" s="221"/>
      <c r="K39" s="221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  <c r="DD39" s="220"/>
      <c r="DE39" s="220"/>
      <c r="DF39" s="220"/>
      <c r="DG39" s="220"/>
      <c r="DH39" s="220"/>
      <c r="DI39" s="220"/>
      <c r="DJ39" s="220"/>
      <c r="DK39" s="220"/>
      <c r="DL39" s="220"/>
      <c r="DM39" s="220"/>
      <c r="DN39" s="220"/>
      <c r="DO39" s="220"/>
      <c r="DP39" s="220"/>
      <c r="DQ39" s="220"/>
      <c r="DR39" s="220"/>
      <c r="DS39" s="220"/>
      <c r="DT39" s="220"/>
      <c r="DU39" s="220"/>
      <c r="DV39" s="220"/>
      <c r="DW39" s="220"/>
      <c r="DX39" s="220"/>
      <c r="DY39" s="220"/>
      <c r="DZ39" s="220"/>
      <c r="EA39" s="220"/>
      <c r="EB39" s="220"/>
      <c r="EC39" s="220"/>
      <c r="ED39" s="220"/>
      <c r="EE39" s="220"/>
      <c r="EF39" s="220"/>
      <c r="EG39" s="220"/>
      <c r="EH39" s="220"/>
      <c r="EI39" s="220"/>
      <c r="EJ39" s="220"/>
      <c r="EK39" s="220"/>
      <c r="EL39" s="220"/>
      <c r="EM39" s="220"/>
      <c r="EN39" s="220"/>
      <c r="EO39" s="220"/>
      <c r="EP39" s="220"/>
      <c r="EQ39" s="220"/>
      <c r="ER39" s="220"/>
      <c r="ES39" s="220"/>
      <c r="ET39" s="220"/>
      <c r="EU39" s="220"/>
      <c r="EV39" s="220"/>
      <c r="EW39" s="220"/>
      <c r="EX39" s="220"/>
      <c r="EY39" s="220"/>
      <c r="EZ39" s="220"/>
      <c r="FA39" s="220"/>
      <c r="FB39" s="220"/>
      <c r="FC39" s="220"/>
      <c r="FD39" s="220"/>
      <c r="FE39" s="220"/>
      <c r="FF39" s="220"/>
      <c r="FG39" s="220"/>
      <c r="FH39" s="220"/>
      <c r="FI39" s="220"/>
      <c r="FJ39" s="220"/>
      <c r="FK39" s="220"/>
      <c r="FL39" s="220"/>
      <c r="FM39" s="220"/>
      <c r="FN39" s="220"/>
      <c r="FO39" s="220"/>
      <c r="FP39" s="220"/>
      <c r="FQ39" s="220"/>
      <c r="FR39" s="220"/>
      <c r="FS39" s="220"/>
      <c r="FT39" s="220"/>
      <c r="FU39" s="220"/>
      <c r="FV39" s="220"/>
      <c r="FW39" s="220"/>
      <c r="FX39" s="220"/>
      <c r="FY39" s="220"/>
      <c r="FZ39" s="220"/>
      <c r="GA39" s="220"/>
      <c r="GB39" s="220"/>
      <c r="GC39" s="220"/>
      <c r="GD39" s="220"/>
      <c r="GE39" s="220"/>
      <c r="GF39" s="220"/>
      <c r="GG39" s="220"/>
      <c r="GH39" s="220"/>
      <c r="GI39" s="220"/>
      <c r="GJ39" s="220"/>
      <c r="GK39" s="220"/>
      <c r="GL39" s="220"/>
      <c r="GM39" s="220"/>
      <c r="GN39" s="220"/>
      <c r="GO39" s="220"/>
      <c r="GP39" s="220"/>
      <c r="GQ39" s="220"/>
      <c r="GR39" s="220"/>
      <c r="GS39" s="220"/>
      <c r="GT39" s="220"/>
      <c r="GU39" s="220"/>
      <c r="GV39" s="220"/>
      <c r="GW39" s="220"/>
      <c r="GX39" s="220"/>
      <c r="GY39" s="220"/>
      <c r="GZ39" s="220"/>
      <c r="HA39" s="220"/>
      <c r="HB39" s="220"/>
      <c r="HC39" s="220"/>
      <c r="HD39" s="220"/>
      <c r="HE39" s="220"/>
      <c r="HF39" s="220"/>
      <c r="HG39" s="220"/>
      <c r="HH39" s="220"/>
      <c r="HI39" s="220"/>
      <c r="HJ39" s="220"/>
      <c r="HK39" s="220"/>
      <c r="HL39" s="220"/>
      <c r="HM39" s="220"/>
      <c r="HN39" s="220"/>
      <c r="HO39" s="220"/>
      <c r="HP39" s="220"/>
      <c r="HQ39" s="220"/>
      <c r="HR39" s="220"/>
      <c r="HS39" s="220"/>
      <c r="HT39" s="220"/>
      <c r="HU39" s="220"/>
      <c r="HV39" s="220"/>
      <c r="HW39" s="220"/>
      <c r="HX39" s="220"/>
      <c r="HY39" s="220"/>
      <c r="HZ39" s="220"/>
      <c r="IA39" s="220"/>
      <c r="IB39" s="220"/>
      <c r="IC39" s="220"/>
      <c r="ID39" s="220"/>
      <c r="IE39" s="220"/>
      <c r="IF39" s="220"/>
      <c r="IG39" s="220"/>
      <c r="IH39" s="220"/>
      <c r="II39" s="220"/>
      <c r="IJ39" s="220"/>
      <c r="IK39" s="220"/>
      <c r="IL39" s="220"/>
      <c r="IM39" s="220"/>
      <c r="IN39" s="220"/>
      <c r="IO39" s="220"/>
      <c r="IP39" s="220"/>
      <c r="IQ39" s="220"/>
      <c r="IR39" s="220"/>
      <c r="IS39" s="220"/>
      <c r="IT39" s="220"/>
      <c r="IU39" s="220"/>
      <c r="IV39" s="220"/>
    </row>
    <row r="40" spans="1:256" s="4" customFormat="1" ht="24" customHeight="1">
      <c r="A40" s="220"/>
      <c r="B40" s="362" t="s">
        <v>85</v>
      </c>
      <c r="C40" s="362"/>
      <c r="D40" s="362"/>
      <c r="E40" s="229"/>
      <c r="F40" s="229"/>
      <c r="G40" s="223" t="e">
        <f>F40*100/E40</f>
        <v>#DIV/0!</v>
      </c>
      <c r="H40" s="229"/>
      <c r="I40" s="223" t="e">
        <f>H40*100/E40</f>
        <v>#DIV/0!</v>
      </c>
      <c r="J40" s="221"/>
      <c r="K40" s="221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/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P40" s="220"/>
      <c r="DQ40" s="220"/>
      <c r="DR40" s="220"/>
      <c r="DS40" s="220"/>
      <c r="DT40" s="220"/>
      <c r="DU40" s="220"/>
      <c r="DV40" s="220"/>
      <c r="DW40" s="220"/>
      <c r="DX40" s="220"/>
      <c r="DY40" s="220"/>
      <c r="DZ40" s="220"/>
      <c r="EA40" s="220"/>
      <c r="EB40" s="220"/>
      <c r="EC40" s="220"/>
      <c r="ED40" s="220"/>
      <c r="EE40" s="220"/>
      <c r="EF40" s="220"/>
      <c r="EG40" s="220"/>
      <c r="EH40" s="220"/>
      <c r="EI40" s="220"/>
      <c r="EJ40" s="220"/>
      <c r="EK40" s="220"/>
      <c r="EL40" s="220"/>
      <c r="EM40" s="220"/>
      <c r="EN40" s="220"/>
      <c r="EO40" s="220"/>
      <c r="EP40" s="220"/>
      <c r="EQ40" s="220"/>
      <c r="ER40" s="220"/>
      <c r="ES40" s="220"/>
      <c r="ET40" s="220"/>
      <c r="EU40" s="220"/>
      <c r="EV40" s="220"/>
      <c r="EW40" s="220"/>
      <c r="EX40" s="220"/>
      <c r="EY40" s="220"/>
      <c r="EZ40" s="220"/>
      <c r="FA40" s="220"/>
      <c r="FB40" s="220"/>
      <c r="FC40" s="220"/>
      <c r="FD40" s="220"/>
      <c r="FE40" s="220"/>
      <c r="FF40" s="220"/>
      <c r="FG40" s="220"/>
      <c r="FH40" s="220"/>
      <c r="FI40" s="220"/>
      <c r="FJ40" s="220"/>
      <c r="FK40" s="220"/>
      <c r="FL40" s="220"/>
      <c r="FM40" s="220"/>
      <c r="FN40" s="220"/>
      <c r="FO40" s="220"/>
      <c r="FP40" s="220"/>
      <c r="FQ40" s="220"/>
      <c r="FR40" s="220"/>
      <c r="FS40" s="220"/>
      <c r="FT40" s="220"/>
      <c r="FU40" s="220"/>
      <c r="FV40" s="220"/>
      <c r="FW40" s="220"/>
      <c r="FX40" s="220"/>
      <c r="FY40" s="220"/>
      <c r="FZ40" s="220"/>
      <c r="GA40" s="220"/>
      <c r="GB40" s="220"/>
      <c r="GC40" s="220"/>
      <c r="GD40" s="220"/>
      <c r="GE40" s="220"/>
      <c r="GF40" s="220"/>
      <c r="GG40" s="220"/>
      <c r="GH40" s="220"/>
      <c r="GI40" s="220"/>
      <c r="GJ40" s="220"/>
      <c r="GK40" s="220"/>
      <c r="GL40" s="220"/>
      <c r="GM40" s="220"/>
      <c r="GN40" s="220"/>
      <c r="GO40" s="220"/>
      <c r="GP40" s="220"/>
      <c r="GQ40" s="220"/>
      <c r="GR40" s="220"/>
      <c r="GS40" s="220"/>
      <c r="GT40" s="220"/>
      <c r="GU40" s="220"/>
      <c r="GV40" s="220"/>
      <c r="GW40" s="220"/>
      <c r="GX40" s="220"/>
      <c r="GY40" s="220"/>
      <c r="GZ40" s="220"/>
      <c r="HA40" s="220"/>
      <c r="HB40" s="220"/>
      <c r="HC40" s="220"/>
      <c r="HD40" s="220"/>
      <c r="HE40" s="220"/>
      <c r="HF40" s="220"/>
      <c r="HG40" s="220"/>
      <c r="HH40" s="220"/>
      <c r="HI40" s="220"/>
      <c r="HJ40" s="220"/>
      <c r="HK40" s="220"/>
      <c r="HL40" s="220"/>
      <c r="HM40" s="220"/>
      <c r="HN40" s="220"/>
      <c r="HO40" s="220"/>
      <c r="HP40" s="220"/>
      <c r="HQ40" s="220"/>
      <c r="HR40" s="220"/>
      <c r="HS40" s="220"/>
      <c r="HT40" s="220"/>
      <c r="HU40" s="220"/>
      <c r="HV40" s="220"/>
      <c r="HW40" s="220"/>
      <c r="HX40" s="220"/>
      <c r="HY40" s="220"/>
      <c r="HZ40" s="220"/>
      <c r="IA40" s="220"/>
      <c r="IB40" s="220"/>
      <c r="IC40" s="220"/>
      <c r="ID40" s="220"/>
      <c r="IE40" s="220"/>
      <c r="IF40" s="220"/>
      <c r="IG40" s="220"/>
      <c r="IH40" s="220"/>
      <c r="II40" s="220"/>
      <c r="IJ40" s="220"/>
      <c r="IK40" s="220"/>
      <c r="IL40" s="220"/>
      <c r="IM40" s="220"/>
      <c r="IN40" s="220"/>
      <c r="IO40" s="220"/>
      <c r="IP40" s="220"/>
      <c r="IQ40" s="220"/>
      <c r="IR40" s="220"/>
      <c r="IS40" s="220"/>
      <c r="IT40" s="220"/>
      <c r="IU40" s="220"/>
      <c r="IV40" s="220"/>
    </row>
    <row r="41" spans="1:256" s="4" customFormat="1" ht="20.25">
      <c r="A41" s="220"/>
      <c r="B41" s="363" t="s">
        <v>86</v>
      </c>
      <c r="C41" s="363"/>
      <c r="D41" s="363"/>
      <c r="E41" s="222">
        <f>SUM(E38:E40)</f>
        <v>0</v>
      </c>
      <c r="F41" s="222">
        <f>SUM(F38:F40)</f>
        <v>0</v>
      </c>
      <c r="G41" s="222" t="e">
        <f>F41*100/E41</f>
        <v>#DIV/0!</v>
      </c>
      <c r="H41" s="222">
        <f>SUM(H38:H40)</f>
        <v>0</v>
      </c>
      <c r="I41" s="222" t="e">
        <f>H41*100/E41</f>
        <v>#DIV/0!</v>
      </c>
      <c r="J41" s="221"/>
      <c r="K41" s="221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  <c r="BZ41" s="220"/>
      <c r="CA41" s="220"/>
      <c r="CB41" s="220"/>
      <c r="CC41" s="220"/>
      <c r="CD41" s="220"/>
      <c r="CE41" s="220"/>
      <c r="CF41" s="220"/>
      <c r="CG41" s="220"/>
      <c r="CH41" s="220"/>
      <c r="CI41" s="220"/>
      <c r="CJ41" s="220"/>
      <c r="CK41" s="220"/>
      <c r="CL41" s="220"/>
      <c r="CM41" s="220"/>
      <c r="CN41" s="220"/>
      <c r="CO41" s="220"/>
      <c r="CP41" s="220"/>
      <c r="CQ41" s="220"/>
      <c r="CR41" s="220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0"/>
      <c r="DD41" s="220"/>
      <c r="DE41" s="220"/>
      <c r="DF41" s="220"/>
      <c r="DG41" s="220"/>
      <c r="DH41" s="220"/>
      <c r="DI41" s="220"/>
      <c r="DJ41" s="220"/>
      <c r="DK41" s="220"/>
      <c r="DL41" s="220"/>
      <c r="DM41" s="220"/>
      <c r="DN41" s="220"/>
      <c r="DO41" s="220"/>
      <c r="DP41" s="220"/>
      <c r="DQ41" s="220"/>
      <c r="DR41" s="220"/>
      <c r="DS41" s="220"/>
      <c r="DT41" s="220"/>
      <c r="DU41" s="220"/>
      <c r="DV41" s="220"/>
      <c r="DW41" s="220"/>
      <c r="DX41" s="220"/>
      <c r="DY41" s="220"/>
      <c r="DZ41" s="220"/>
      <c r="EA41" s="220"/>
      <c r="EB41" s="220"/>
      <c r="EC41" s="220"/>
      <c r="ED41" s="220"/>
      <c r="EE41" s="220"/>
      <c r="EF41" s="220"/>
      <c r="EG41" s="220"/>
      <c r="EH41" s="220"/>
      <c r="EI41" s="220"/>
      <c r="EJ41" s="220"/>
      <c r="EK41" s="220"/>
      <c r="EL41" s="220"/>
      <c r="EM41" s="220"/>
      <c r="EN41" s="220"/>
      <c r="EO41" s="220"/>
      <c r="EP41" s="220"/>
      <c r="EQ41" s="220"/>
      <c r="ER41" s="220"/>
      <c r="ES41" s="220"/>
      <c r="ET41" s="220"/>
      <c r="EU41" s="220"/>
      <c r="EV41" s="220"/>
      <c r="EW41" s="220"/>
      <c r="EX41" s="220"/>
      <c r="EY41" s="220"/>
      <c r="EZ41" s="220"/>
      <c r="FA41" s="220"/>
      <c r="FB41" s="220"/>
      <c r="FC41" s="220"/>
      <c r="FD41" s="220"/>
      <c r="FE41" s="220"/>
      <c r="FF41" s="220"/>
      <c r="FG41" s="220"/>
      <c r="FH41" s="220"/>
      <c r="FI41" s="220"/>
      <c r="FJ41" s="220"/>
      <c r="FK41" s="220"/>
      <c r="FL41" s="220"/>
      <c r="FM41" s="220"/>
      <c r="FN41" s="220"/>
      <c r="FO41" s="220"/>
      <c r="FP41" s="220"/>
      <c r="FQ41" s="220"/>
      <c r="FR41" s="220"/>
      <c r="FS41" s="220"/>
      <c r="FT41" s="220"/>
      <c r="FU41" s="220"/>
      <c r="FV41" s="220"/>
      <c r="FW41" s="220"/>
      <c r="FX41" s="220"/>
      <c r="FY41" s="220"/>
      <c r="FZ41" s="220"/>
      <c r="GA41" s="220"/>
      <c r="GB41" s="220"/>
      <c r="GC41" s="220"/>
      <c r="GD41" s="220"/>
      <c r="GE41" s="220"/>
      <c r="GF41" s="220"/>
      <c r="GG41" s="220"/>
      <c r="GH41" s="220"/>
      <c r="GI41" s="220"/>
      <c r="GJ41" s="220"/>
      <c r="GK41" s="220"/>
      <c r="GL41" s="220"/>
      <c r="GM41" s="220"/>
      <c r="GN41" s="220"/>
      <c r="GO41" s="220"/>
      <c r="GP41" s="220"/>
      <c r="GQ41" s="220"/>
      <c r="GR41" s="220"/>
      <c r="GS41" s="220"/>
      <c r="GT41" s="220"/>
      <c r="GU41" s="220"/>
      <c r="GV41" s="220"/>
      <c r="GW41" s="220"/>
      <c r="GX41" s="220"/>
      <c r="GY41" s="220"/>
      <c r="GZ41" s="220"/>
      <c r="HA41" s="220"/>
      <c r="HB41" s="220"/>
      <c r="HC41" s="220"/>
      <c r="HD41" s="220"/>
      <c r="HE41" s="220"/>
      <c r="HF41" s="220"/>
      <c r="HG41" s="220"/>
      <c r="HH41" s="220"/>
      <c r="HI41" s="220"/>
      <c r="HJ41" s="220"/>
      <c r="HK41" s="220"/>
      <c r="HL41" s="220"/>
      <c r="HM41" s="220"/>
      <c r="HN41" s="220"/>
      <c r="HO41" s="220"/>
      <c r="HP41" s="220"/>
      <c r="HQ41" s="220"/>
      <c r="HR41" s="220"/>
      <c r="HS41" s="220"/>
      <c r="HT41" s="220"/>
      <c r="HU41" s="220"/>
      <c r="HV41" s="220"/>
      <c r="HW41" s="220"/>
      <c r="HX41" s="220"/>
      <c r="HY41" s="220"/>
      <c r="HZ41" s="220"/>
      <c r="IA41" s="220"/>
      <c r="IB41" s="220"/>
      <c r="IC41" s="220"/>
      <c r="ID41" s="220"/>
      <c r="IE41" s="220"/>
      <c r="IF41" s="220"/>
      <c r="IG41" s="220"/>
      <c r="IH41" s="220"/>
      <c r="II41" s="220"/>
      <c r="IJ41" s="220"/>
      <c r="IK41" s="220"/>
      <c r="IL41" s="220"/>
      <c r="IM41" s="220"/>
      <c r="IN41" s="220"/>
      <c r="IO41" s="220"/>
      <c r="IP41" s="220"/>
      <c r="IQ41" s="220"/>
      <c r="IR41" s="220"/>
      <c r="IS41" s="220"/>
      <c r="IT41" s="220"/>
      <c r="IU41" s="220"/>
      <c r="IV41" s="220"/>
    </row>
    <row r="42" spans="1:256" s="4" customFormat="1" ht="20.25">
      <c r="A42" s="220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0"/>
      <c r="CO42" s="220"/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220"/>
      <c r="DX42" s="220"/>
      <c r="DY42" s="220"/>
      <c r="DZ42" s="220"/>
      <c r="EA42" s="220"/>
      <c r="EB42" s="220"/>
      <c r="EC42" s="220"/>
      <c r="ED42" s="220"/>
      <c r="EE42" s="220"/>
      <c r="EF42" s="220"/>
      <c r="EG42" s="220"/>
      <c r="EH42" s="220"/>
      <c r="EI42" s="220"/>
      <c r="EJ42" s="220"/>
      <c r="EK42" s="220"/>
      <c r="EL42" s="220"/>
      <c r="EM42" s="220"/>
      <c r="EN42" s="220"/>
      <c r="EO42" s="220"/>
      <c r="EP42" s="220"/>
      <c r="EQ42" s="220"/>
      <c r="ER42" s="220"/>
      <c r="ES42" s="220"/>
      <c r="ET42" s="220"/>
      <c r="EU42" s="220"/>
      <c r="EV42" s="220"/>
      <c r="EW42" s="220"/>
      <c r="EX42" s="220"/>
      <c r="EY42" s="220"/>
      <c r="EZ42" s="220"/>
      <c r="FA42" s="220"/>
      <c r="FB42" s="220"/>
      <c r="FC42" s="220"/>
      <c r="FD42" s="220"/>
      <c r="FE42" s="220"/>
      <c r="FF42" s="220"/>
      <c r="FG42" s="220"/>
      <c r="FH42" s="220"/>
      <c r="FI42" s="220"/>
      <c r="FJ42" s="220"/>
      <c r="FK42" s="220"/>
      <c r="FL42" s="220"/>
      <c r="FM42" s="220"/>
      <c r="FN42" s="220"/>
      <c r="FO42" s="220"/>
      <c r="FP42" s="220"/>
      <c r="FQ42" s="220"/>
      <c r="FR42" s="220"/>
      <c r="FS42" s="220"/>
      <c r="FT42" s="220"/>
      <c r="FU42" s="220"/>
      <c r="FV42" s="220"/>
      <c r="FW42" s="220"/>
      <c r="FX42" s="220"/>
      <c r="FY42" s="220"/>
      <c r="FZ42" s="220"/>
      <c r="GA42" s="220"/>
      <c r="GB42" s="220"/>
      <c r="GC42" s="220"/>
      <c r="GD42" s="220"/>
      <c r="GE42" s="220"/>
      <c r="GF42" s="220"/>
      <c r="GG42" s="220"/>
      <c r="GH42" s="220"/>
      <c r="GI42" s="220"/>
      <c r="GJ42" s="220"/>
      <c r="GK42" s="220"/>
      <c r="GL42" s="220"/>
      <c r="GM42" s="220"/>
      <c r="GN42" s="220"/>
      <c r="GO42" s="220"/>
      <c r="GP42" s="220"/>
      <c r="GQ42" s="220"/>
      <c r="GR42" s="220"/>
      <c r="GS42" s="220"/>
      <c r="GT42" s="220"/>
      <c r="GU42" s="220"/>
      <c r="GV42" s="220"/>
      <c r="GW42" s="220"/>
      <c r="GX42" s="220"/>
      <c r="GY42" s="220"/>
      <c r="GZ42" s="220"/>
      <c r="HA42" s="220"/>
      <c r="HB42" s="220"/>
      <c r="HC42" s="220"/>
      <c r="HD42" s="220"/>
      <c r="HE42" s="220"/>
      <c r="HF42" s="220"/>
      <c r="HG42" s="220"/>
      <c r="HH42" s="220"/>
      <c r="HI42" s="220"/>
      <c r="HJ42" s="220"/>
      <c r="HK42" s="220"/>
      <c r="HL42" s="220"/>
      <c r="HM42" s="220"/>
      <c r="HN42" s="220"/>
      <c r="HO42" s="220"/>
      <c r="HP42" s="220"/>
      <c r="HQ42" s="220"/>
      <c r="HR42" s="220"/>
      <c r="HS42" s="220"/>
      <c r="HT42" s="220"/>
      <c r="HU42" s="220"/>
      <c r="HV42" s="220"/>
      <c r="HW42" s="220"/>
      <c r="HX42" s="220"/>
      <c r="HY42" s="220"/>
      <c r="HZ42" s="220"/>
      <c r="IA42" s="220"/>
      <c r="IB42" s="220"/>
      <c r="IC42" s="220"/>
      <c r="ID42" s="220"/>
      <c r="IE42" s="220"/>
      <c r="IF42" s="220"/>
      <c r="IG42" s="220"/>
      <c r="IH42" s="220"/>
      <c r="II42" s="220"/>
      <c r="IJ42" s="220"/>
      <c r="IK42" s="220"/>
      <c r="IL42" s="220"/>
      <c r="IM42" s="220"/>
      <c r="IN42" s="220"/>
      <c r="IO42" s="220"/>
      <c r="IP42" s="220"/>
      <c r="IQ42" s="220"/>
      <c r="IR42" s="220"/>
      <c r="IS42" s="220"/>
      <c r="IT42" s="220"/>
      <c r="IU42" s="220"/>
      <c r="IV42" s="220"/>
    </row>
    <row r="43" spans="2:4" s="8" customFormat="1" ht="24" customHeight="1">
      <c r="B43" s="369" t="s">
        <v>30</v>
      </c>
      <c r="C43" s="369"/>
      <c r="D43" s="369"/>
    </row>
    <row r="44" spans="2:11" s="8" customFormat="1" ht="24" customHeight="1">
      <c r="B44" s="338"/>
      <c r="C44" s="338"/>
      <c r="D44" s="338"/>
      <c r="E44" s="338"/>
      <c r="F44" s="338"/>
      <c r="G44" s="338"/>
      <c r="H44" s="338"/>
      <c r="I44" s="338"/>
      <c r="J44" s="338"/>
      <c r="K44" s="338"/>
    </row>
    <row r="45" spans="2:11" s="8" customFormat="1" ht="24" customHeight="1">
      <c r="B45" s="338"/>
      <c r="C45" s="338"/>
      <c r="D45" s="338"/>
      <c r="E45" s="338"/>
      <c r="F45" s="338"/>
      <c r="G45" s="338"/>
      <c r="H45" s="338"/>
      <c r="I45" s="338"/>
      <c r="J45" s="338"/>
      <c r="K45" s="338"/>
    </row>
    <row r="46" spans="2:11" s="8" customFormat="1" ht="24" customHeight="1">
      <c r="B46" s="369" t="s">
        <v>50</v>
      </c>
      <c r="C46" s="369"/>
      <c r="D46" s="369"/>
      <c r="E46" s="369"/>
      <c r="F46" s="369"/>
      <c r="G46" s="369"/>
      <c r="H46" s="369"/>
      <c r="I46" s="369"/>
      <c r="J46" s="369"/>
      <c r="K46" s="369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62" t="s">
        <v>14</v>
      </c>
      <c r="C48" s="62"/>
      <c r="D48" s="62"/>
      <c r="E48" s="62"/>
      <c r="F48" s="62"/>
      <c r="G48" s="62"/>
      <c r="H48" s="62"/>
      <c r="I48" s="62"/>
      <c r="J48" s="62"/>
      <c r="K48" s="62"/>
    </row>
    <row r="49" spans="2:11" ht="24" customHeight="1">
      <c r="B49" s="370"/>
      <c r="C49" s="370"/>
      <c r="D49" s="370"/>
      <c r="E49" s="370"/>
      <c r="F49" s="370"/>
      <c r="G49" s="370"/>
      <c r="H49" s="370"/>
      <c r="I49" s="370"/>
      <c r="J49" s="370"/>
      <c r="K49" s="370"/>
    </row>
    <row r="50" spans="2:11" ht="24" customHeight="1">
      <c r="B50" s="370"/>
      <c r="C50" s="370"/>
      <c r="D50" s="370"/>
      <c r="E50" s="370"/>
      <c r="F50" s="370"/>
      <c r="G50" s="370"/>
      <c r="H50" s="370"/>
      <c r="I50" s="370"/>
      <c r="J50" s="370"/>
      <c r="K50" s="370"/>
    </row>
    <row r="51" spans="2:10" ht="24" customHeight="1">
      <c r="B51" s="369" t="s">
        <v>50</v>
      </c>
      <c r="C51" s="369"/>
      <c r="D51" s="369"/>
      <c r="E51" s="369"/>
      <c r="F51" s="369"/>
      <c r="G51" s="369"/>
      <c r="H51" s="369"/>
      <c r="I51" s="369"/>
      <c r="J51" s="369"/>
    </row>
    <row r="54" spans="2:11" ht="24.75" customHeight="1" hidden="1">
      <c r="B54" s="371" t="s">
        <v>93</v>
      </c>
      <c r="C54" s="371"/>
      <c r="D54" s="371"/>
      <c r="E54" s="371"/>
      <c r="F54" s="371"/>
      <c r="G54" s="371"/>
      <c r="H54" s="371"/>
      <c r="I54" s="371"/>
      <c r="J54" s="371"/>
      <c r="K54" s="371"/>
    </row>
    <row r="55" spans="2:11" ht="24.75" customHeight="1" hidden="1">
      <c r="B55" s="373" t="s">
        <v>51</v>
      </c>
      <c r="C55" s="375" t="s">
        <v>52</v>
      </c>
      <c r="D55" s="376"/>
      <c r="E55" s="376"/>
      <c r="F55" s="377"/>
      <c r="G55" s="381" t="s">
        <v>94</v>
      </c>
      <c r="H55" s="383" t="s">
        <v>95</v>
      </c>
      <c r="I55" s="383" t="s">
        <v>96</v>
      </c>
      <c r="J55" s="367" t="s">
        <v>97</v>
      </c>
      <c r="K55" s="387" t="s">
        <v>25</v>
      </c>
    </row>
    <row r="56" spans="2:11" ht="20.25" hidden="1">
      <c r="B56" s="374"/>
      <c r="C56" s="378"/>
      <c r="D56" s="379"/>
      <c r="E56" s="379"/>
      <c r="F56" s="380"/>
      <c r="G56" s="382"/>
      <c r="H56" s="384"/>
      <c r="I56" s="385"/>
      <c r="J56" s="368"/>
      <c r="K56" s="388"/>
    </row>
    <row r="57" spans="2:11" ht="27" customHeight="1" hidden="1">
      <c r="B57" s="389">
        <v>1</v>
      </c>
      <c r="C57" s="392" t="s">
        <v>54</v>
      </c>
      <c r="D57" s="393"/>
      <c r="E57" s="393"/>
      <c r="F57" s="394"/>
      <c r="G57" s="127"/>
      <c r="H57" s="128"/>
      <c r="I57" s="161"/>
      <c r="J57" s="129"/>
      <c r="K57" s="130"/>
    </row>
    <row r="58" spans="2:11" s="116" customFormat="1" ht="28.5" customHeight="1" hidden="1">
      <c r="B58" s="390"/>
      <c r="C58" s="372" t="s">
        <v>55</v>
      </c>
      <c r="D58" s="372"/>
      <c r="E58" s="372"/>
      <c r="F58" s="372"/>
      <c r="G58" s="395"/>
      <c r="H58" s="397"/>
      <c r="I58" s="399"/>
      <c r="J58" s="401"/>
      <c r="K58" s="403"/>
    </row>
    <row r="59" spans="2:11" s="116" customFormat="1" ht="28.5" customHeight="1" hidden="1">
      <c r="B59" s="390"/>
      <c r="C59" s="372" t="s">
        <v>56</v>
      </c>
      <c r="D59" s="372"/>
      <c r="E59" s="372"/>
      <c r="F59" s="372"/>
      <c r="G59" s="396"/>
      <c r="H59" s="398"/>
      <c r="I59" s="400"/>
      <c r="J59" s="402"/>
      <c r="K59" s="404"/>
    </row>
    <row r="60" spans="2:11" s="116" customFormat="1" ht="28.5" customHeight="1" hidden="1">
      <c r="B60" s="390"/>
      <c r="C60" s="412" t="s">
        <v>57</v>
      </c>
      <c r="D60" s="412"/>
      <c r="E60" s="412"/>
      <c r="F60" s="412"/>
      <c r="G60" s="131"/>
      <c r="H60" s="132"/>
      <c r="I60" s="121"/>
      <c r="J60" s="133"/>
      <c r="K60" s="134"/>
    </row>
    <row r="61" spans="2:11" s="116" customFormat="1" ht="43.5" customHeight="1" hidden="1">
      <c r="B61" s="390"/>
      <c r="C61" s="386" t="s">
        <v>58</v>
      </c>
      <c r="D61" s="386"/>
      <c r="E61" s="386"/>
      <c r="F61" s="386"/>
      <c r="G61" s="131"/>
      <c r="H61" s="132"/>
      <c r="I61" s="121"/>
      <c r="J61" s="133"/>
      <c r="K61" s="134"/>
    </row>
    <row r="62" spans="2:11" s="116" customFormat="1" ht="28.5" customHeight="1" hidden="1">
      <c r="B62" s="390"/>
      <c r="C62" s="386" t="s">
        <v>59</v>
      </c>
      <c r="D62" s="386"/>
      <c r="E62" s="386"/>
      <c r="F62" s="386"/>
      <c r="G62" s="131"/>
      <c r="H62" s="132"/>
      <c r="I62" s="121"/>
      <c r="J62" s="133"/>
      <c r="K62" s="134"/>
    </row>
    <row r="63" spans="2:11" s="116" customFormat="1" ht="28.5" customHeight="1" hidden="1">
      <c r="B63" s="390"/>
      <c r="C63" s="386" t="s">
        <v>60</v>
      </c>
      <c r="D63" s="386"/>
      <c r="E63" s="386"/>
      <c r="F63" s="386"/>
      <c r="G63" s="131"/>
      <c r="H63" s="132"/>
      <c r="I63" s="121"/>
      <c r="J63" s="133"/>
      <c r="K63" s="134"/>
    </row>
    <row r="64" spans="2:11" s="116" customFormat="1" ht="28.5" customHeight="1" hidden="1">
      <c r="B64" s="390"/>
      <c r="C64" s="386" t="s">
        <v>61</v>
      </c>
      <c r="D64" s="386"/>
      <c r="E64" s="386"/>
      <c r="F64" s="386"/>
      <c r="G64" s="131"/>
      <c r="H64" s="132"/>
      <c r="I64" s="121"/>
      <c r="J64" s="133"/>
      <c r="K64" s="134"/>
    </row>
    <row r="65" spans="2:11" s="116" customFormat="1" ht="28.5" customHeight="1" hidden="1">
      <c r="B65" s="390"/>
      <c r="C65" s="386" t="s">
        <v>62</v>
      </c>
      <c r="D65" s="386"/>
      <c r="E65" s="386"/>
      <c r="F65" s="386"/>
      <c r="G65" s="131"/>
      <c r="H65" s="132"/>
      <c r="I65" s="121"/>
      <c r="J65" s="133"/>
      <c r="K65" s="134"/>
    </row>
    <row r="66" spans="2:11" s="116" customFormat="1" ht="28.5" customHeight="1" hidden="1">
      <c r="B66" s="390"/>
      <c r="C66" s="386" t="s">
        <v>63</v>
      </c>
      <c r="D66" s="386"/>
      <c r="E66" s="386"/>
      <c r="F66" s="386"/>
      <c r="G66" s="131"/>
      <c r="H66" s="132"/>
      <c r="I66" s="121"/>
      <c r="J66" s="133"/>
      <c r="K66" s="134"/>
    </row>
    <row r="67" spans="2:11" s="139" customFormat="1" ht="70.5" customHeight="1" hidden="1">
      <c r="B67" s="390"/>
      <c r="C67" s="416" t="s">
        <v>64</v>
      </c>
      <c r="D67" s="416"/>
      <c r="E67" s="416"/>
      <c r="F67" s="416"/>
      <c r="G67" s="135"/>
      <c r="H67" s="136"/>
      <c r="I67" s="122"/>
      <c r="J67" s="137"/>
      <c r="K67" s="138"/>
    </row>
    <row r="68" spans="2:11" s="139" customFormat="1" ht="46.5" customHeight="1" hidden="1">
      <c r="B68" s="390"/>
      <c r="C68" s="416" t="s">
        <v>65</v>
      </c>
      <c r="D68" s="416"/>
      <c r="E68" s="416"/>
      <c r="F68" s="416"/>
      <c r="G68" s="135"/>
      <c r="H68" s="136"/>
      <c r="I68" s="122"/>
      <c r="J68" s="137"/>
      <c r="K68" s="138"/>
    </row>
    <row r="69" spans="2:11" s="116" customFormat="1" ht="30" customHeight="1" hidden="1">
      <c r="B69" s="391"/>
      <c r="C69" s="386" t="s">
        <v>66</v>
      </c>
      <c r="D69" s="386"/>
      <c r="E69" s="386"/>
      <c r="F69" s="386"/>
      <c r="G69" s="131"/>
      <c r="H69" s="132"/>
      <c r="I69" s="121"/>
      <c r="J69" s="133"/>
      <c r="K69" s="134"/>
    </row>
    <row r="70" spans="2:11" ht="27" customHeight="1" hidden="1">
      <c r="B70" s="405">
        <v>2</v>
      </c>
      <c r="C70" s="408" t="s">
        <v>67</v>
      </c>
      <c r="D70" s="409"/>
      <c r="E70" s="409"/>
      <c r="F70" s="410"/>
      <c r="G70" s="127"/>
      <c r="H70" s="128"/>
      <c r="I70" s="161"/>
      <c r="J70" s="129"/>
      <c r="K70" s="130"/>
    </row>
    <row r="71" spans="2:11" ht="30.75" customHeight="1" hidden="1">
      <c r="B71" s="406"/>
      <c r="C71" s="386" t="s">
        <v>68</v>
      </c>
      <c r="D71" s="386"/>
      <c r="E71" s="386"/>
      <c r="F71" s="386"/>
      <c r="G71" s="127"/>
      <c r="H71" s="128"/>
      <c r="I71" s="161"/>
      <c r="J71" s="129"/>
      <c r="K71" s="130"/>
    </row>
    <row r="72" spans="2:11" ht="30.75" customHeight="1" hidden="1">
      <c r="B72" s="406"/>
      <c r="C72" s="386" t="s">
        <v>69</v>
      </c>
      <c r="D72" s="386"/>
      <c r="E72" s="386"/>
      <c r="F72" s="386"/>
      <c r="G72" s="127"/>
      <c r="H72" s="128"/>
      <c r="I72" s="161"/>
      <c r="J72" s="129"/>
      <c r="K72" s="130"/>
    </row>
    <row r="73" spans="2:11" ht="30.75" customHeight="1" hidden="1">
      <c r="B73" s="407"/>
      <c r="C73" s="411" t="s">
        <v>70</v>
      </c>
      <c r="D73" s="411"/>
      <c r="E73" s="411"/>
      <c r="F73" s="411"/>
      <c r="G73" s="127"/>
      <c r="H73" s="128"/>
      <c r="I73" s="161"/>
      <c r="J73" s="129"/>
      <c r="K73" s="130"/>
    </row>
    <row r="74" spans="2:11" ht="27" customHeight="1" hidden="1">
      <c r="B74" s="389">
        <v>3</v>
      </c>
      <c r="C74" s="420" t="s">
        <v>71</v>
      </c>
      <c r="D74" s="421"/>
      <c r="E74" s="421"/>
      <c r="F74" s="422"/>
      <c r="G74" s="127"/>
      <c r="H74" s="128"/>
      <c r="I74" s="161"/>
      <c r="J74" s="129"/>
      <c r="K74" s="130"/>
    </row>
    <row r="75" spans="2:11" s="144" customFormat="1" ht="95.25" customHeight="1" hidden="1">
      <c r="B75" s="391"/>
      <c r="C75" s="423" t="s">
        <v>72</v>
      </c>
      <c r="D75" s="424"/>
      <c r="E75" s="424"/>
      <c r="F75" s="425"/>
      <c r="G75" s="140"/>
      <c r="H75" s="141"/>
      <c r="I75" s="123"/>
      <c r="J75" s="142"/>
      <c r="K75" s="143"/>
    </row>
    <row r="76" spans="2:11" ht="27" customHeight="1" hidden="1">
      <c r="B76" s="389">
        <v>4</v>
      </c>
      <c r="C76" s="426" t="s">
        <v>98</v>
      </c>
      <c r="D76" s="427"/>
      <c r="E76" s="427"/>
      <c r="F76" s="428"/>
      <c r="G76" s="127"/>
      <c r="H76" s="128"/>
      <c r="I76" s="161"/>
      <c r="J76" s="129"/>
      <c r="K76" s="130"/>
    </row>
    <row r="77" spans="2:11" ht="30.75" customHeight="1" hidden="1">
      <c r="B77" s="390"/>
      <c r="C77" s="413" t="s">
        <v>99</v>
      </c>
      <c r="D77" s="414"/>
      <c r="E77" s="414"/>
      <c r="F77" s="415"/>
      <c r="G77" s="127"/>
      <c r="H77" s="128"/>
      <c r="I77" s="161"/>
      <c r="J77" s="129"/>
      <c r="K77" s="130"/>
    </row>
    <row r="78" spans="2:11" ht="30.75" customHeight="1" hidden="1">
      <c r="B78" s="390"/>
      <c r="C78" s="413" t="s">
        <v>100</v>
      </c>
      <c r="D78" s="414"/>
      <c r="E78" s="414"/>
      <c r="F78" s="415"/>
      <c r="G78" s="127"/>
      <c r="H78" s="128"/>
      <c r="I78" s="161"/>
      <c r="J78" s="129"/>
      <c r="K78" s="130"/>
    </row>
    <row r="79" spans="2:11" ht="30.75" customHeight="1" hidden="1">
      <c r="B79" s="390"/>
      <c r="C79" s="413" t="s">
        <v>101</v>
      </c>
      <c r="D79" s="414"/>
      <c r="E79" s="414"/>
      <c r="F79" s="415"/>
      <c r="G79" s="127"/>
      <c r="H79" s="128"/>
      <c r="I79" s="161"/>
      <c r="J79" s="129"/>
      <c r="K79" s="130"/>
    </row>
    <row r="80" spans="2:11" ht="30.75" customHeight="1" hidden="1">
      <c r="B80" s="390"/>
      <c r="C80" s="413" t="s">
        <v>102</v>
      </c>
      <c r="D80" s="414"/>
      <c r="E80" s="414"/>
      <c r="F80" s="415"/>
      <c r="G80" s="127"/>
      <c r="H80" s="128"/>
      <c r="I80" s="161"/>
      <c r="J80" s="129"/>
      <c r="K80" s="130"/>
    </row>
    <row r="81" spans="2:11" ht="30.75" customHeight="1" hidden="1">
      <c r="B81" s="390"/>
      <c r="C81" s="413" t="s">
        <v>103</v>
      </c>
      <c r="D81" s="414"/>
      <c r="E81" s="414"/>
      <c r="F81" s="415"/>
      <c r="G81" s="127"/>
      <c r="H81" s="128"/>
      <c r="I81" s="161"/>
      <c r="J81" s="129"/>
      <c r="K81" s="130"/>
    </row>
    <row r="82" spans="2:11" ht="30.75" customHeight="1" hidden="1">
      <c r="B82" s="391"/>
      <c r="C82" s="413" t="s">
        <v>104</v>
      </c>
      <c r="D82" s="414"/>
      <c r="E82" s="414"/>
      <c r="F82" s="415"/>
      <c r="G82" s="145"/>
      <c r="H82" s="128"/>
      <c r="I82" s="146"/>
      <c r="J82" s="147"/>
      <c r="K82" s="148"/>
    </row>
    <row r="83" spans="3:11" ht="27" customHeight="1" hidden="1">
      <c r="C83" s="417" t="s">
        <v>105</v>
      </c>
      <c r="D83" s="418"/>
      <c r="E83" s="418"/>
      <c r="F83" s="419"/>
      <c r="G83" s="149">
        <f>SUM(G57:G82)</f>
        <v>0</v>
      </c>
      <c r="H83" s="149">
        <f>SUM(H57:H82)</f>
        <v>0</v>
      </c>
      <c r="I83" s="150" t="e">
        <f>H83*100/G83</f>
        <v>#DIV/0!</v>
      </c>
      <c r="J83" s="149">
        <f>SUM(J57:J82)</f>
        <v>0</v>
      </c>
      <c r="K83" s="150" t="e">
        <f>J83*100/G83</f>
        <v>#DIV/0!</v>
      </c>
    </row>
  </sheetData>
  <sheetProtection password="DF4A" sheet="1"/>
  <mergeCells count="81"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  <mergeCell ref="C80:F80"/>
    <mergeCell ref="C81:F81"/>
    <mergeCell ref="C66:F66"/>
    <mergeCell ref="C67:F67"/>
    <mergeCell ref="C68:F68"/>
    <mergeCell ref="C69:F6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C59:F59"/>
    <mergeCell ref="B55:B56"/>
    <mergeCell ref="C55:F56"/>
    <mergeCell ref="G55:G56"/>
    <mergeCell ref="H55:H56"/>
    <mergeCell ref="I55:I56"/>
    <mergeCell ref="J55:J56"/>
    <mergeCell ref="B43:D43"/>
    <mergeCell ref="B44:K45"/>
    <mergeCell ref="B46:K46"/>
    <mergeCell ref="B49:K50"/>
    <mergeCell ref="B51:J51"/>
    <mergeCell ref="B54:K54"/>
    <mergeCell ref="B35:K35"/>
    <mergeCell ref="B37:D37"/>
    <mergeCell ref="B38:D38"/>
    <mergeCell ref="B39:D39"/>
    <mergeCell ref="B40:D40"/>
    <mergeCell ref="B41:D41"/>
    <mergeCell ref="B29:D29"/>
    <mergeCell ref="B30:J30"/>
    <mergeCell ref="B32:D32"/>
    <mergeCell ref="E32:F32"/>
    <mergeCell ref="H32:I32"/>
    <mergeCell ref="B33:D33"/>
    <mergeCell ref="E33:F33"/>
    <mergeCell ref="H33:I33"/>
    <mergeCell ref="B21:I21"/>
    <mergeCell ref="B23:D23"/>
    <mergeCell ref="B24:D24"/>
    <mergeCell ref="B25:D25"/>
    <mergeCell ref="B26:D26"/>
    <mergeCell ref="B27:D27"/>
    <mergeCell ref="D11:I11"/>
    <mergeCell ref="D12:I12"/>
    <mergeCell ref="D14:H14"/>
    <mergeCell ref="B17:K18"/>
    <mergeCell ref="B19:H19"/>
    <mergeCell ref="B20:D20"/>
    <mergeCell ref="D1:J1"/>
    <mergeCell ref="A2:B2"/>
    <mergeCell ref="A3:B3"/>
    <mergeCell ref="A4:B4"/>
    <mergeCell ref="A5:B5"/>
    <mergeCell ref="D7:H7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2023-03-24T06:18:50Z</cp:lastPrinted>
  <dcterms:created xsi:type="dcterms:W3CDTF">2018-04-08T08:34:57Z</dcterms:created>
  <dcterms:modified xsi:type="dcterms:W3CDTF">2024-04-01T09:35:32Z</dcterms:modified>
  <cp:category/>
  <cp:version/>
  <cp:contentType/>
  <cp:contentStatus/>
</cp:coreProperties>
</file>