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50" tabRatio="895" activeTab="0"/>
  </bookViews>
  <sheets>
    <sheet name="summary2024Y" sheetId="1" r:id="rId1"/>
    <sheet name="2.1 สฝสท." sheetId="2" r:id="rId2"/>
    <sheet name="3.7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for10" localSheetId="2">'[2]8'!$X$7</definedName>
    <definedName name="___for10">'[1]8'!$X$7</definedName>
    <definedName name="___for14" localSheetId="2">'[2]12'!$X$7</definedName>
    <definedName name="___for14">'[1]12'!$X$7</definedName>
    <definedName name="__for11" localSheetId="2">#REF!</definedName>
    <definedName name="__for11">#REF!</definedName>
    <definedName name="__for12" localSheetId="2">#REF!</definedName>
    <definedName name="__for12">#REF!</definedName>
    <definedName name="__for13" localSheetId="2">#REF!</definedName>
    <definedName name="__for13">#REF!</definedName>
    <definedName name="__for17" localSheetId="2">#REF!</definedName>
    <definedName name="__for17">#REF!</definedName>
    <definedName name="__for5" localSheetId="2">#REF!</definedName>
    <definedName name="__for5">#REF!</definedName>
    <definedName name="__for6" localSheetId="2">#REF!</definedName>
    <definedName name="__for6">#REF!</definedName>
    <definedName name="__for8" localSheetId="2">#REF!</definedName>
    <definedName name="__for8">#REF!</definedName>
    <definedName name="__for9" localSheetId="2">#REF!</definedName>
    <definedName name="__for9">#REF!</definedName>
    <definedName name="_for10" localSheetId="2">'[2]8'!$X$7</definedName>
    <definedName name="_for10">'[1]8'!$X$7</definedName>
    <definedName name="_for11" localSheetId="2">#REF!</definedName>
    <definedName name="_for11">#REF!</definedName>
    <definedName name="_for12" localSheetId="2">#REF!</definedName>
    <definedName name="_for12">#REF!</definedName>
    <definedName name="_for13" localSheetId="2">#REF!</definedName>
    <definedName name="_for13">#REF!</definedName>
    <definedName name="_for14" localSheetId="2">'[2]12'!$X$7</definedName>
    <definedName name="_for14">'[1]12'!$X$7</definedName>
    <definedName name="_for17" localSheetId="2">#REF!</definedName>
    <definedName name="_for17">#REF!</definedName>
    <definedName name="_for5" localSheetId="2">#REF!</definedName>
    <definedName name="_for5">#REF!</definedName>
    <definedName name="_for6" localSheetId="2">#REF!</definedName>
    <definedName name="_for6">#REF!</definedName>
    <definedName name="_for8" localSheetId="2">#REF!</definedName>
    <definedName name="_for8">#REF!</definedName>
    <definedName name="_for9" localSheetId="2">#REF!</definedName>
    <definedName name="_for9">#REF!</definedName>
    <definedName name="data" localSheetId="2">#REF!</definedName>
    <definedName name="data">#REF!</definedName>
    <definedName name="data10" localSheetId="2">'[2]8'!$A$7</definedName>
    <definedName name="data10">'[1]8'!$A$7</definedName>
    <definedName name="data10.2" localSheetId="2">#REF!</definedName>
    <definedName name="data10.2">#REF!</definedName>
    <definedName name="data11" localSheetId="2">#REF!</definedName>
    <definedName name="data11">#REF!</definedName>
    <definedName name="data12" localSheetId="2">#REF!</definedName>
    <definedName name="data12">#REF!</definedName>
    <definedName name="data13" localSheetId="2">#REF!</definedName>
    <definedName name="data13">#REF!</definedName>
    <definedName name="data13.1" localSheetId="2">#REF!</definedName>
    <definedName name="data13.1">#REF!</definedName>
    <definedName name="data13.2" localSheetId="2">#REF!</definedName>
    <definedName name="data13.2">#REF!</definedName>
    <definedName name="data13.3" localSheetId="2">#REF!</definedName>
    <definedName name="data13.3">#REF!</definedName>
    <definedName name="data14" localSheetId="2">'[2]12'!$A$7</definedName>
    <definedName name="data14">'[1]12'!$A$7</definedName>
    <definedName name="data17" localSheetId="2">#REF!</definedName>
    <definedName name="data17">#REF!</definedName>
    <definedName name="data2_2_1" localSheetId="2">#REF!</definedName>
    <definedName name="data2_2_1">#REF!</definedName>
    <definedName name="data4_1" localSheetId="2">'[2]3.1'!$A$7</definedName>
    <definedName name="data4_1">'[1]3.1'!$A$7</definedName>
    <definedName name="data5" localSheetId="2">#REF!</definedName>
    <definedName name="data5">#REF!</definedName>
    <definedName name="data5.1" localSheetId="2">#REF!</definedName>
    <definedName name="data5.1">#REF!</definedName>
    <definedName name="data6" localSheetId="2">#REF!</definedName>
    <definedName name="data6">#REF!</definedName>
    <definedName name="data7.1" localSheetId="2">#REF!</definedName>
    <definedName name="data7.1">#REF!</definedName>
    <definedName name="data7.2.1" localSheetId="2">#REF!</definedName>
    <definedName name="data7.2.1">#REF!</definedName>
    <definedName name="data7.2.2" localSheetId="2">#REF!</definedName>
    <definedName name="data7.2.2">#REF!</definedName>
    <definedName name="data7.2.3" localSheetId="2">#REF!</definedName>
    <definedName name="data7.2.3">#REF!</definedName>
    <definedName name="data8" localSheetId="2">#REF!</definedName>
    <definedName name="data8">#REF!</definedName>
    <definedName name="data8a" localSheetId="2">#REF!</definedName>
    <definedName name="data8a">#REF!</definedName>
    <definedName name="data8i" localSheetId="2">#REF!</definedName>
    <definedName name="data8i">#REF!</definedName>
    <definedName name="data9" localSheetId="2">#REF!</definedName>
    <definedName name="data9">#REF!</definedName>
    <definedName name="data9.3" localSheetId="2">#REF!</definedName>
    <definedName name="data9.3">#REF!</definedName>
    <definedName name="datacg" localSheetId="2">#REF!</definedName>
    <definedName name="datacg">#REF!</definedName>
    <definedName name="for10.2" localSheetId="2">#REF!</definedName>
    <definedName name="for10.2">#REF!</definedName>
    <definedName name="for13.1" localSheetId="2">#REF!</definedName>
    <definedName name="for13.1">#REF!</definedName>
    <definedName name="for13.2" localSheetId="2">#REF!</definedName>
    <definedName name="for13.2">#REF!</definedName>
    <definedName name="for13.3" localSheetId="2">#REF!</definedName>
    <definedName name="for13.3">#REF!</definedName>
    <definedName name="for2_2_1" localSheetId="2">#REF!</definedName>
    <definedName name="for2_2_1">#REF!</definedName>
    <definedName name="for4_1" localSheetId="2">'[2]3.1'!$X$7</definedName>
    <definedName name="for4_1">'[1]3.1'!$X$7</definedName>
    <definedName name="for5.1" localSheetId="2">#REF!</definedName>
    <definedName name="for5.1">#REF!</definedName>
    <definedName name="for7.1" localSheetId="2">#REF!</definedName>
    <definedName name="for7.1">#REF!</definedName>
    <definedName name="for7.2.1" localSheetId="2">#REF!</definedName>
    <definedName name="for7.2.1">#REF!</definedName>
    <definedName name="for7.2.2" localSheetId="2">#REF!</definedName>
    <definedName name="for7.2.2">#REF!</definedName>
    <definedName name="for7.2.3" localSheetId="2">#REF!</definedName>
    <definedName name="for7.2.3">#REF!</definedName>
    <definedName name="for8a" localSheetId="2">#REF!</definedName>
    <definedName name="for8a">#REF!</definedName>
    <definedName name="for8i" localSheetId="2">#REF!</definedName>
    <definedName name="for8i">#REF!</definedName>
    <definedName name="for9.3" localSheetId="2">#REF!</definedName>
    <definedName name="for9.3">#REF!</definedName>
    <definedName name="forcg" localSheetId="2">#REF!</definedName>
    <definedName name="forcg">#REF!</definedName>
    <definedName name="formulation" localSheetId="2">#REF!</definedName>
    <definedName name="formulation">#REF!</definedName>
    <definedName name="note" localSheetId="2">#REF!</definedName>
    <definedName name="note">#REF!</definedName>
    <definedName name="note1" localSheetId="2">#REF!</definedName>
    <definedName name="note1">#REF!</definedName>
    <definedName name="note10" localSheetId="2">'[2]8'!$AL$7</definedName>
    <definedName name="note10">'[1]8'!$AL$7</definedName>
    <definedName name="note10.2" localSheetId="2">#REF!</definedName>
    <definedName name="note10.2">#REF!</definedName>
    <definedName name="note11" localSheetId="2">#REF!</definedName>
    <definedName name="note11">#REF!</definedName>
    <definedName name="note12" localSheetId="2">#REF!</definedName>
    <definedName name="note12">#REF!</definedName>
    <definedName name="note13" localSheetId="2">'[2]11'!$AL$7</definedName>
    <definedName name="note13">'[1]11'!$AL$7</definedName>
    <definedName name="note13.1" localSheetId="2">#REF!</definedName>
    <definedName name="note13.1">#REF!</definedName>
    <definedName name="note13.2" localSheetId="2">#REF!</definedName>
    <definedName name="note13.2">#REF!</definedName>
    <definedName name="note13.3" localSheetId="2">#REF!</definedName>
    <definedName name="note13.3">#REF!</definedName>
    <definedName name="note14" localSheetId="2">#REF!</definedName>
    <definedName name="note14">#REF!</definedName>
    <definedName name="note16" localSheetId="2">#REF!</definedName>
    <definedName name="note16">#REF!</definedName>
    <definedName name="note17" localSheetId="2">#REF!</definedName>
    <definedName name="note17">#REF!</definedName>
    <definedName name="note2_2_1" localSheetId="2">#REF!</definedName>
    <definedName name="note2_2_1">#REF!</definedName>
    <definedName name="note3.6" localSheetId="2">#REF!</definedName>
    <definedName name="note3.6">#REF!</definedName>
    <definedName name="note3.7" localSheetId="2">#REF!</definedName>
    <definedName name="note3.7">#REF!</definedName>
    <definedName name="note4" localSheetId="2">#REF!</definedName>
    <definedName name="note4">#REF!</definedName>
    <definedName name="note4_1" localSheetId="2">'[2]3.1'!$AL$7</definedName>
    <definedName name="note4_1">'[1]3.1'!$AL$7</definedName>
    <definedName name="note5" localSheetId="2">#REF!</definedName>
    <definedName name="note5">#REF!</definedName>
    <definedName name="note5.1" localSheetId="2">#REF!</definedName>
    <definedName name="note5.1">#REF!</definedName>
    <definedName name="note6" localSheetId="2">#REF!</definedName>
    <definedName name="note6">#REF!</definedName>
    <definedName name="note7.1" localSheetId="2">#REF!</definedName>
    <definedName name="note7.1">#REF!</definedName>
    <definedName name="note7.2.1" localSheetId="2">#REF!</definedName>
    <definedName name="note7.2.1">#REF!</definedName>
    <definedName name="note7.2.2" localSheetId="2">#REF!</definedName>
    <definedName name="note7.2.2">#REF!</definedName>
    <definedName name="note7.2.3" localSheetId="2">#REF!</definedName>
    <definedName name="note7.2.3">#REF!</definedName>
    <definedName name="note8" localSheetId="2">#REF!</definedName>
    <definedName name="note8">#REF!</definedName>
    <definedName name="note8a" localSheetId="2">#REF!</definedName>
    <definedName name="note8a">#REF!</definedName>
    <definedName name="note8i" localSheetId="2">#REF!</definedName>
    <definedName name="note8i">#REF!</definedName>
    <definedName name="note9" localSheetId="2">#REF!</definedName>
    <definedName name="note9">#REF!</definedName>
    <definedName name="note9.3" localSheetId="2">#REF!</definedName>
    <definedName name="note9.3">#REF!</definedName>
    <definedName name="notecg" localSheetId="2">#REF!</definedName>
    <definedName name="notecg">#REF!</definedName>
    <definedName name="_xlnm.Print_Titles" localSheetId="0">'summary2024Y'!$8:$10</definedName>
    <definedName name="remark11.3" localSheetId="2">'[2]9.3'!$BJ$7</definedName>
    <definedName name="remark11.3">'[1]9.3'!$BJ$7</definedName>
    <definedName name="remark13" localSheetId="2">'[2]11'!$BJ$7</definedName>
    <definedName name="remark13">'[1]11'!$BJ$7</definedName>
    <definedName name="remark13.3" localSheetId="2">#REF!</definedName>
    <definedName name="remark13.3">#REF!</definedName>
    <definedName name="remark14" localSheetId="2">'[2]12'!$BJ$7</definedName>
    <definedName name="remark14">'[1]12'!$BJ$7</definedName>
    <definedName name="remark17" localSheetId="2">#REF!</definedName>
    <definedName name="remark17">#REF!</definedName>
    <definedName name="score" localSheetId="2">#REF!</definedName>
    <definedName name="score">#REF!</definedName>
    <definedName name="score10" localSheetId="2">'[2]8'!$M$7</definedName>
    <definedName name="score10">'[1]8'!$M$7</definedName>
    <definedName name="score10.2" localSheetId="2">#REF!</definedName>
    <definedName name="score10.2">#REF!</definedName>
    <definedName name="score11" localSheetId="2">#REF!</definedName>
    <definedName name="score11">#REF!</definedName>
    <definedName name="score12" localSheetId="2">#REF!</definedName>
    <definedName name="score12">#REF!</definedName>
    <definedName name="score13" localSheetId="2">#REF!</definedName>
    <definedName name="score13">#REF!</definedName>
    <definedName name="score13.1" localSheetId="2">#REF!</definedName>
    <definedName name="score13.1">#REF!</definedName>
    <definedName name="score13.2" localSheetId="2">#REF!</definedName>
    <definedName name="score13.2">#REF!</definedName>
    <definedName name="score13.3" localSheetId="2">#REF!</definedName>
    <definedName name="score13.3">#REF!</definedName>
    <definedName name="score14" localSheetId="2">'[2]12'!$M$7</definedName>
    <definedName name="score14">'[1]12'!$M$7</definedName>
    <definedName name="score17" localSheetId="2">#REF!</definedName>
    <definedName name="score17">#REF!</definedName>
    <definedName name="score2_2_1" localSheetId="2">#REF!</definedName>
    <definedName name="score2_2_1">#REF!</definedName>
    <definedName name="score4_1" localSheetId="2">'[2]3.1'!$M$7</definedName>
    <definedName name="score4_1">'[1]3.1'!$M$7</definedName>
    <definedName name="score5" localSheetId="2">#REF!</definedName>
    <definedName name="score5">#REF!</definedName>
    <definedName name="score5.1" localSheetId="2">#REF!</definedName>
    <definedName name="score5.1">#REF!</definedName>
    <definedName name="score6" localSheetId="2">#REF!</definedName>
    <definedName name="score6">#REF!</definedName>
    <definedName name="score7.1" localSheetId="2">#REF!</definedName>
    <definedName name="score7.1">#REF!</definedName>
    <definedName name="score7.2.1" localSheetId="2">#REF!</definedName>
    <definedName name="score7.2.1">#REF!</definedName>
    <definedName name="score7.2.2" localSheetId="2">#REF!</definedName>
    <definedName name="score7.2.2">#REF!</definedName>
    <definedName name="score7.2.3" localSheetId="2">#REF!</definedName>
    <definedName name="score7.2.3">#REF!</definedName>
    <definedName name="score8" localSheetId="2">#REF!</definedName>
    <definedName name="score8">#REF!</definedName>
    <definedName name="score8a" localSheetId="2">#REF!</definedName>
    <definedName name="score8a">#REF!</definedName>
    <definedName name="score8i" localSheetId="2">#REF!</definedName>
    <definedName name="score8i">#REF!</definedName>
    <definedName name="score9" localSheetId="2">#REF!</definedName>
    <definedName name="score9">#REF!</definedName>
    <definedName name="score9.3" localSheetId="2">#REF!</definedName>
    <definedName name="score9.3">#REF!</definedName>
    <definedName name="scorecg" localSheetId="2">#REF!</definedName>
    <definedName name="scorecg">#REF!</definedName>
    <definedName name="table9" localSheetId="2">#REF!</definedName>
    <definedName name="table9">#REF!</definedName>
    <definedName name="ก" localSheetId="1">#REF!</definedName>
    <definedName name="ก" localSheetId="2">#REF!</definedName>
    <definedName name="ก">#REF!</definedName>
    <definedName name="ห" localSheetId="2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<sst xmlns="http://schemas.openxmlformats.org/spreadsheetml/2006/main" count="96" uniqueCount="69">
  <si>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</si>
  <si>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</si>
  <si>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</si>
  <si>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</si>
  <si>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</si>
  <si>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</si>
  <si>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</si>
  <si>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ระดับคะแนน</t>
  </si>
  <si>
    <t>ประเด็นการประเมินผล</t>
  </si>
  <si>
    <t>&lt;-- ถ้าดำเนินการแล้วเสร็จใส่ 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</si>
  <si>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</si>
  <si>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</si>
  <si>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</si>
  <si>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</si>
  <si>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</si>
  <si>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</si>
  <si>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</si>
  <si>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</si>
  <si>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น้ำหนักรวม</t>
  </si>
  <si>
    <t xml:space="preserve">   ค่าคะแนนที่ได้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</si>
  <si>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</si>
  <si>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</si>
  <si>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ปัจจัยสนับสนุน</t>
  </si>
  <si>
    <t>ค่าคะแนน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</si>
  <si>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</si>
  <si>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</si>
  <si>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</si>
  <si>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</si>
  <si>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</si>
  <si>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</si>
  <si>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</si>
  <si>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ร้อยละเฉลี่ยน้ำหนัก</t>
  </si>
  <si>
    <t>สำนักงานวิชาการ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</si>
  <si>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</si>
  <si>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</si>
  <si>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</si>
  <si>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</si>
  <si>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</si>
  <si>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</si>
  <si>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หน่วยงานแนบเอกสารหลักฐานผลการดำเนินงานในแต่ละขั้นตอน และจัดส่งให้ สนผ. ด้วย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</si>
  <si>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</si>
  <si>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ผลการประเมิน ณ วันที่ </t>
  </si>
  <si>
    <t xml:space="preserve">                ประจำปีงบประมาณ พ.ศ. 2567</t>
  </si>
  <si>
    <t xml:space="preserve"> ประจำปีงบประมาณ พ.ศ. 2567  (รอบ 6 เดือน)</t>
  </si>
  <si>
    <t>มิติที่ 3  ด้านประสิทธิภาพของการปฎิบัติราชการ</t>
  </si>
  <si>
    <t xml:space="preserve">ระดับความสำเร็จของการจัดทำหลักเกณฑ์การร้องขอความเป็นธรรม
ในคดีอาญาต่ออัยการสูงสุด </t>
  </si>
  <si>
    <t>มิติที่ 3</t>
  </si>
  <si>
    <t>แต่งตั้งคณะทำงานศึกษาและจัดทำแนวทาง/หลักเกณฑ์การร้องขอความเป็นธรรมในคดีอาญา
ต่ออัยการสูงสุด เพื่อลดปริมาณงานคดีร้องขอความเป็นธรรมในคดีอาญาต่ออัยการสูงสุด</t>
  </si>
  <si>
    <t>จัดประชุมคณะทำงานฯ เพื่อระดมความคิดเห็นระหว่างสำนักงานคดีกิจการอัยการสูงสุดกับหน่วยงาน
ที่เกี่ยวข้อง ได้แก่ สำนักงานวิชาการ สำนักงานคดีอาญา สำนักงานคดีอาญากรุงเทพใต้ 
สำนักงานคดีอาญาธนบุรี สำนักงานคดีอาญาตลิ่งชัน สำนักงานคดีอาญาพระโขนง 
สำนักงานคดีอาญามีนบุรี สำนักงานคดีศาลแขวง และสำนักงานอัยการภาค เป็นต้น</t>
  </si>
  <si>
    <t>นำข้อมูลในระดับคะแนนที่ 2 มาวิเคราะห์ และสรุปผลการประชุมเกี่ยวกับคดีร้องขอความเป็นธรรม 
เพื่อประกอบการยกร่างแนวทาง/หลักเกณฑ์การร้องขอความเป็นธรรมในคดีอาญาต่ออัยการสูงสุด</t>
  </si>
  <si>
    <t>ยกร่างแนวทาง/หลักเกณฑ์การร้องขอความเป็นธรรมในคดีอาญาต่ออัยการสูงสุด ประกอบด้วย นิยาม 
ขอบเขต และวิธีการกลั่นกรองและวินิจฉัยเรื่องร้องขอความเป็นธรรมในคดีอาญาต่ออัยการสูงสุด
อย่างมีประสิทธิภาพ</t>
  </si>
  <si>
    <t xml:space="preserve">นำแนวทาง/หลักเกณฑ์การร้องขอความเป็นธรรมฯ ในระดับคะแนนที่ 4 เสนอต่ออัยการสูงสุด
พิจารณาให้ความเห็นชอบ </t>
  </si>
  <si>
    <t>(ถ้าหากมีข้อความหลายหน้ากระดาษให้ทำการแนบไฟล์ส่งทาง E-mail : ps@ago.go.th  พร้อมแบบรายงาน)</t>
  </si>
  <si>
    <t>มิติที่  2</t>
  </si>
  <si>
    <t>ร้อยละของประชาชนที่มีความเชื่อมั่นและไว้วางใจต่อการปฏิบัติราชการของสำนักงานอัยการสูงสุด</t>
  </si>
  <si>
    <t>ระดับ 1</t>
  </si>
  <si>
    <t>ระดับ 2</t>
  </si>
  <si>
    <t>ระดับ 3</t>
  </si>
  <si>
    <t>ระดับ 4</t>
  </si>
  <si>
    <t>ระดับ 5</t>
  </si>
  <si>
    <t>ผลคะแนน</t>
  </si>
  <si>
    <r>
      <t xml:space="preserve">เงื่อนไขการประเมิน  : </t>
    </r>
    <r>
      <rPr>
        <sz val="16"/>
        <rFont val="TH SarabunIT๙"/>
        <family val="2"/>
      </rPr>
      <t>กรณีสำนักงานอัยการสูงสุดไม่มีงบประมาณในการจัดจ้างผู้ประเมินอิสระ (Third Party) ดำเนินการสำรวจความคิดเห็นได้</t>
    </r>
  </si>
  <si>
    <t>* ให้ส่งเอกสารสรุปผลการสำรวจ แนบมาพร้อมแบบรายงาน</t>
  </si>
  <si>
    <t xml:space="preserve">ปัญหา และอุปสรรค  </t>
  </si>
  <si>
    <t>(N/A (Not Available) หมายถึง อยู่ระหว่างดำเนินการ)</t>
  </si>
  <si>
    <t xml:space="preserve">                             =  1.0000      </t>
  </si>
  <si>
    <t>มิติที่ 2 ด้านคุณภาพการให้บริการ</t>
  </si>
  <si>
    <t>ร้อยละของประชาชนที่มีความเชื่อมั่นและไว้วางใจต่อ
การปฏิบัติราชการของสำนักงานอัยการสูงสุด</t>
  </si>
  <si>
    <t>ร้อยละ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</si>
</sst>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</numFmts>
  <fonts count="73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u val="single"/>
      <sz val="16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IT๙"/>
      <family val="2"/>
    </font>
    <font>
      <sz val="15"/>
      <color indexed="10"/>
      <name val="TH SarabunIT๙"/>
      <family val="2"/>
    </font>
    <font>
      <sz val="15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5"/>
      <color rgb="FFFF0000"/>
      <name val="TH SarabunIT๙"/>
      <family val="2"/>
    </font>
    <font>
      <sz val="15"/>
      <color theme="1"/>
      <name val="TH SarabunIT๙"/>
      <family val="2"/>
    </font>
    <font>
      <b/>
      <sz val="16"/>
      <color rgb="FFFF0000"/>
      <name val="TH SarabunIT๙"/>
      <family val="2"/>
    </font>
    <font>
      <sz val="16"/>
      <color rgb="FF00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 style="thin"/>
      <top style="hair"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2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3" applyNumberFormat="0" applyAlignment="0" applyProtection="0"/>
    <xf numFmtId="0" fontId="51" fillId="0" borderId="4" applyNumberFormat="0" applyFill="0" applyAlignment="0" applyProtection="0"/>
    <xf numFmtId="0" fontId="52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24" borderId="2" applyNumberFormat="0" applyAlignment="0" applyProtection="0"/>
    <xf numFmtId="0" fontId="54" fillId="25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57" fillId="21" borderId="6" applyNumberFormat="0" applyAlignment="0" applyProtection="0"/>
    <xf numFmtId="0" fontId="0" fillId="33" borderId="7" applyNumberFormat="0" applyFont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0" fillId="0" borderId="0" applyNumberFormat="0" applyFill="0" applyBorder="0" applyAlignment="0" applyProtection="0"/>
  </cellStyleXfs>
  <cellXfs count="229">
    <xf numFmtId="0" fontId="0" fillId="0" borderId="0" xfId="0" applyFont="1" applyAlignment="1">
      <alignment/>
    </xf>
    <xf numFmtId="0" fontId="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5" fillId="0" borderId="0" xfId="91" applyFont="1" applyProtection="1">
      <alignment/>
      <protection/>
    </xf>
    <xf numFmtId="0" fontId="5" fillId="0" borderId="0" xfId="91" applyFont="1" applyFill="1" applyAlignment="1" applyProtection="1">
      <alignment vertical="top" shrinkToFit="1"/>
      <protection/>
    </xf>
    <xf numFmtId="0" fontId="5" fillId="0" borderId="0" xfId="91" applyNumberFormat="1" applyFont="1" applyFill="1" applyAlignment="1" applyProtection="1">
      <alignment vertical="top" shrinkToFit="1"/>
      <protection/>
    </xf>
    <xf numFmtId="192" fontId="5" fillId="0" borderId="0" xfId="91" applyNumberFormat="1" applyFont="1" applyFill="1" applyAlignment="1" applyProtection="1">
      <alignment vertical="top"/>
      <protection/>
    </xf>
    <xf numFmtId="0" fontId="4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5" fillId="0" borderId="0" xfId="91" applyFont="1" applyAlignment="1" applyProtection="1">
      <alignment vertical="center"/>
      <protection/>
    </xf>
    <xf numFmtId="0" fontId="61" fillId="0" borderId="0" xfId="91" applyFont="1" applyProtection="1">
      <alignment/>
      <protection/>
    </xf>
    <xf numFmtId="1" fontId="62" fillId="6" borderId="11" xfId="91" applyNumberFormat="1" applyFont="1" applyFill="1" applyBorder="1" applyAlignment="1" applyProtection="1">
      <alignment horizontal="center" vertical="center" shrinkToFit="1"/>
      <protection/>
    </xf>
    <xf numFmtId="0" fontId="63" fillId="6" borderId="11" xfId="91" applyNumberFormat="1" applyFont="1" applyFill="1" applyBorder="1" applyAlignment="1" applyProtection="1">
      <alignment horizontal="center" vertical="center" shrinkToFit="1"/>
      <protection/>
    </xf>
    <xf numFmtId="192" fontId="62" fillId="6" borderId="12" xfId="91" applyNumberFormat="1" applyFont="1" applyFill="1" applyBorder="1" applyAlignment="1" applyProtection="1">
      <alignment horizontal="center" vertical="center" shrinkToFit="1"/>
      <protection/>
    </xf>
    <xf numFmtId="192" fontId="63" fillId="6" borderId="11" xfId="91" applyNumberFormat="1" applyFont="1" applyFill="1" applyBorder="1" applyAlignment="1" applyProtection="1">
      <alignment horizontal="center" vertical="center" shrinkToFit="1"/>
      <protection/>
    </xf>
    <xf numFmtId="0" fontId="61" fillId="0" borderId="0" xfId="91" applyFont="1" applyAlignment="1" applyProtection="1">
      <alignment vertical="center"/>
      <protection/>
    </xf>
    <xf numFmtId="0" fontId="61" fillId="0" borderId="0" xfId="91" applyFont="1" applyAlignment="1" applyProtection="1">
      <alignment vertical="top"/>
      <protection/>
    </xf>
    <xf numFmtId="0" fontId="63" fillId="6" borderId="13" xfId="91" applyFont="1" applyFill="1" applyBorder="1" applyAlignment="1" applyProtection="1">
      <alignment horizontal="left" vertical="center" shrinkToFit="1"/>
      <protection/>
    </xf>
    <xf numFmtId="0" fontId="63" fillId="6" borderId="11" xfId="83" applyNumberFormat="1" applyFont="1" applyFill="1" applyBorder="1" applyAlignment="1" applyProtection="1">
      <alignment horizontal="center" vertical="center" shrinkToFit="1"/>
      <protection/>
    </xf>
    <xf numFmtId="0" fontId="62" fillId="0" borderId="14" xfId="91" applyFont="1" applyFill="1" applyBorder="1" applyAlignment="1" applyProtection="1">
      <alignment horizontal="right" vertical="center"/>
      <protection/>
    </xf>
    <xf numFmtId="1" fontId="62" fillId="0" borderId="11" xfId="91" applyNumberFormat="1" applyFont="1" applyFill="1" applyBorder="1" applyAlignment="1" applyProtection="1">
      <alignment horizontal="center" vertical="center" shrinkToFit="1"/>
      <protection/>
    </xf>
    <xf numFmtId="0" fontId="63" fillId="0" borderId="15" xfId="91" applyNumberFormat="1" applyFont="1" applyFill="1" applyBorder="1" applyAlignment="1" applyProtection="1">
      <alignment horizontal="center" vertical="center" shrinkToFit="1"/>
      <protection/>
    </xf>
    <xf numFmtId="0" fontId="63" fillId="0" borderId="15" xfId="83" applyNumberFormat="1" applyFont="1" applyFill="1" applyBorder="1" applyAlignment="1" applyProtection="1">
      <alignment horizontal="center" vertical="center" shrinkToFit="1"/>
      <protection/>
    </xf>
    <xf numFmtId="0" fontId="63" fillId="0" borderId="15" xfId="91" applyFont="1" applyFill="1" applyBorder="1" applyAlignment="1" applyProtection="1">
      <alignment vertical="center" shrinkToFit="1"/>
      <protection/>
    </xf>
    <xf numFmtId="192" fontId="62" fillId="0" borderId="11" xfId="91" applyNumberFormat="1" applyFont="1" applyFill="1" applyBorder="1" applyAlignment="1" applyProtection="1">
      <alignment horizontal="center" vertical="center" shrinkToFit="1"/>
      <protection/>
    </xf>
    <xf numFmtId="0" fontId="61" fillId="0" borderId="0" xfId="91" applyFont="1" applyFill="1" applyAlignment="1" applyProtection="1">
      <alignment vertical="center"/>
      <protection/>
    </xf>
    <xf numFmtId="192" fontId="63" fillId="0" borderId="0" xfId="91" applyNumberFormat="1" applyFont="1" applyFill="1" applyBorder="1" applyAlignment="1" applyProtection="1">
      <alignment horizontal="center" vertical="center" shrinkToFit="1"/>
      <protection/>
    </xf>
    <xf numFmtId="0" fontId="63" fillId="0" borderId="0" xfId="91" applyNumberFormat="1" applyFont="1" applyFill="1" applyBorder="1" applyAlignment="1" applyProtection="1">
      <alignment horizontal="center" vertical="top" shrinkToFit="1"/>
      <protection/>
    </xf>
    <xf numFmtId="0" fontId="63" fillId="0" borderId="0" xfId="91" applyFont="1" applyFill="1" applyBorder="1" applyAlignment="1" applyProtection="1">
      <alignment horizontal="center" vertical="top" shrinkToFit="1"/>
      <protection/>
    </xf>
    <xf numFmtId="0" fontId="63" fillId="0" borderId="0" xfId="91" applyFont="1" applyFill="1" applyBorder="1" applyAlignment="1" applyProtection="1">
      <alignment vertical="top" shrinkToFit="1"/>
      <protection/>
    </xf>
    <xf numFmtId="0" fontId="63" fillId="0" borderId="0" xfId="91" applyNumberFormat="1" applyFont="1" applyFill="1" applyBorder="1" applyAlignment="1" applyProtection="1">
      <alignment vertical="top" shrinkToFit="1"/>
      <protection/>
    </xf>
    <xf numFmtId="0" fontId="63" fillId="0" borderId="0" xfId="91" applyFont="1" applyFill="1" applyAlignment="1" applyProtection="1">
      <alignment vertical="top" shrinkToFit="1"/>
      <protection/>
    </xf>
    <xf numFmtId="0" fontId="63" fillId="0" borderId="0" xfId="91" applyNumberFormat="1" applyFont="1" applyFill="1" applyAlignment="1" applyProtection="1">
      <alignment vertical="top" shrinkToFit="1"/>
      <protection/>
    </xf>
    <xf numFmtId="0" fontId="12" fillId="0" borderId="0" xfId="91" applyFont="1" applyFill="1" applyAlignment="1" applyProtection="1">
      <alignment horizontal="right"/>
      <protection/>
    </xf>
    <xf numFmtId="0" fontId="13" fillId="0" borderId="0" xfId="91" applyFont="1" applyFill="1" applyAlignment="1" applyProtection="1">
      <alignment vertical="top"/>
      <protection/>
    </xf>
    <xf numFmtId="0" fontId="64" fillId="0" borderId="15" xfId="91" applyFont="1" applyFill="1" applyBorder="1" applyAlignment="1" applyProtection="1">
      <alignment horizontal="center" vertical="center"/>
      <protection/>
    </xf>
    <xf numFmtId="0" fontId="64" fillId="0" borderId="0" xfId="91" applyFont="1" applyFill="1" applyBorder="1" applyAlignment="1" applyProtection="1">
      <alignment vertical="top"/>
      <protection/>
    </xf>
    <xf numFmtId="0" fontId="13" fillId="0" borderId="0" xfId="91" applyFont="1" applyFill="1" applyBorder="1" applyAlignment="1" applyProtection="1">
      <alignment vertical="top"/>
      <protection/>
    </xf>
    <xf numFmtId="192" fontId="5" fillId="0" borderId="0" xfId="91" applyNumberFormat="1" applyFont="1" applyFill="1" applyAlignment="1" applyProtection="1">
      <alignment vertical="top" shrinkToFit="1"/>
      <protection/>
    </xf>
    <xf numFmtId="192" fontId="6" fillId="0" borderId="0" xfId="91" applyNumberFormat="1" applyFont="1" applyFill="1" applyAlignment="1" applyProtection="1">
      <alignment vertical="top" shrinkToFit="1"/>
      <protection/>
    </xf>
    <xf numFmtId="0" fontId="4" fillId="0" borderId="16" xfId="83" applyNumberFormat="1" applyFont="1" applyFill="1" applyBorder="1" applyAlignment="1" applyProtection="1">
      <alignment horizontal="center" vertical="center" shrinkToFit="1"/>
      <protection/>
    </xf>
    <xf numFmtId="192" fontId="4" fillId="0" borderId="17" xfId="83" applyNumberFormat="1" applyFont="1" applyFill="1" applyBorder="1" applyAlignment="1" applyProtection="1">
      <alignment horizontal="center" vertical="center" shrinkToFit="1"/>
      <protection/>
    </xf>
    <xf numFmtId="192" fontId="4" fillId="0" borderId="16" xfId="91" applyNumberFormat="1" applyFont="1" applyFill="1" applyBorder="1" applyAlignment="1" applyProtection="1">
      <alignment horizontal="center" vertical="center" shrinkToFit="1"/>
      <protection/>
    </xf>
    <xf numFmtId="0" fontId="4" fillId="0" borderId="18" xfId="83" applyNumberFormat="1" applyFont="1" applyFill="1" applyBorder="1" applyAlignment="1" applyProtection="1">
      <alignment horizontal="center" vertical="center" shrinkToFit="1"/>
      <protection/>
    </xf>
    <xf numFmtId="192" fontId="4" fillId="0" borderId="19" xfId="83" applyNumberFormat="1" applyFont="1" applyFill="1" applyBorder="1" applyAlignment="1" applyProtection="1">
      <alignment horizontal="center" vertical="center" shrinkToFit="1"/>
      <protection/>
    </xf>
    <xf numFmtId="192" fontId="4" fillId="0" borderId="18" xfId="91" applyNumberFormat="1" applyFont="1" applyFill="1" applyBorder="1" applyAlignment="1" applyProtection="1">
      <alignment horizontal="center" vertical="center" shrinkToFit="1"/>
      <protection/>
    </xf>
    <xf numFmtId="192" fontId="63" fillId="0" borderId="0" xfId="91" applyNumberFormat="1" applyFont="1" applyFill="1" applyBorder="1" applyAlignment="1" applyProtection="1">
      <alignment horizontal="center" vertical="top" shrinkToFit="1"/>
      <protection/>
    </xf>
    <xf numFmtId="192" fontId="63" fillId="0" borderId="0" xfId="91" applyNumberFormat="1" applyFont="1" applyFill="1" applyBorder="1" applyAlignment="1" applyProtection="1">
      <alignment vertical="top" shrinkToFit="1"/>
      <protection/>
    </xf>
    <xf numFmtId="192" fontId="63" fillId="0" borderId="0" xfId="91" applyNumberFormat="1" applyFont="1" applyFill="1" applyAlignment="1" applyProtection="1">
      <alignment vertical="top" shrinkToFit="1"/>
      <protection/>
    </xf>
    <xf numFmtId="0" fontId="63" fillId="0" borderId="0" xfId="91" applyNumberFormat="1" applyFont="1" applyFill="1" applyAlignment="1" applyProtection="1">
      <alignment horizontal="center" vertical="top" shrinkToFit="1"/>
      <protection/>
    </xf>
    <xf numFmtId="0" fontId="12" fillId="0" borderId="0" xfId="91" applyFont="1" applyFill="1" applyAlignment="1" applyProtection="1">
      <alignment horizontal="center" shrinkToFit="1"/>
      <protection/>
    </xf>
    <xf numFmtId="0" fontId="13" fillId="0" borderId="0" xfId="91" applyFont="1" applyFill="1" applyAlignment="1" applyProtection="1">
      <alignment horizontal="center" vertical="top" shrinkToFit="1"/>
      <protection/>
    </xf>
    <xf numFmtId="0" fontId="13" fillId="0" borderId="20" xfId="91" applyFont="1" applyFill="1" applyBorder="1" applyAlignment="1" applyProtection="1">
      <alignment horizontal="center" vertical="top" shrinkToFit="1"/>
      <protection/>
    </xf>
    <xf numFmtId="0" fontId="64" fillId="0" borderId="15" xfId="91" applyFont="1" applyFill="1" applyBorder="1" applyAlignment="1" applyProtection="1">
      <alignment horizontal="center" vertical="center" shrinkToFit="1"/>
      <protection/>
    </xf>
    <xf numFmtId="0" fontId="64" fillId="0" borderId="0" xfId="91" applyFont="1" applyFill="1" applyAlignment="1" applyProtection="1">
      <alignment horizontal="center" vertical="center" shrinkToFit="1"/>
      <protection/>
    </xf>
    <xf numFmtId="0" fontId="64" fillId="0" borderId="0" xfId="91" applyFont="1" applyFill="1" applyAlignment="1" applyProtection="1">
      <alignment horizontal="center" vertical="top" shrinkToFit="1"/>
      <protection/>
    </xf>
    <xf numFmtId="0" fontId="62" fillId="0" borderId="0" xfId="91" applyFont="1" applyFill="1" applyBorder="1" applyAlignment="1" applyProtection="1">
      <alignment horizontal="center" vertical="center" shrinkToFit="1"/>
      <protection/>
    </xf>
    <xf numFmtId="0" fontId="63" fillId="0" borderId="0" xfId="91" applyNumberFormat="1" applyFont="1" applyFill="1" applyBorder="1" applyAlignment="1" applyProtection="1">
      <alignment horizontal="center" vertical="center" shrinkToFit="1"/>
      <protection/>
    </xf>
    <xf numFmtId="0" fontId="63" fillId="0" borderId="0" xfId="83" applyNumberFormat="1" applyFont="1" applyFill="1" applyBorder="1" applyAlignment="1" applyProtection="1">
      <alignment vertical="center" shrinkToFit="1"/>
      <protection/>
    </xf>
    <xf numFmtId="197" fontId="63" fillId="0" borderId="0" xfId="83" applyNumberFormat="1" applyFont="1" applyFill="1" applyBorder="1" applyAlignment="1" applyProtection="1">
      <alignment horizontal="center" vertical="center" shrinkToFit="1"/>
      <protection/>
    </xf>
    <xf numFmtId="192" fontId="63" fillId="0" borderId="0" xfId="83" applyNumberFormat="1" applyFont="1" applyFill="1" applyBorder="1" applyAlignment="1" applyProtection="1">
      <alignment horizontal="center" vertical="center" shrinkToFit="1"/>
      <protection/>
    </xf>
    <xf numFmtId="0" fontId="63" fillId="0" borderId="0" xfId="91" applyFont="1" applyFill="1" applyBorder="1" applyAlignment="1" applyProtection="1">
      <alignment horizontal="left" vertical="center"/>
      <protection/>
    </xf>
    <xf numFmtId="0" fontId="63" fillId="0" borderId="0" xfId="91" applyFont="1" applyFill="1" applyBorder="1" applyAlignment="1" applyProtection="1">
      <alignment horizontal="center" vertical="center" shrinkToFit="1"/>
      <protection/>
    </xf>
    <xf numFmtId="192" fontId="63" fillId="0" borderId="0" xfId="83" applyNumberFormat="1" applyFont="1" applyFill="1" applyBorder="1" applyAlignment="1" applyProtection="1">
      <alignment vertical="center" shrinkToFit="1"/>
      <protection/>
    </xf>
    <xf numFmtId="0" fontId="62" fillId="0" borderId="0" xfId="91" applyFont="1" applyFill="1" applyBorder="1" applyAlignment="1" applyProtection="1">
      <alignment vertical="center" shrinkToFit="1"/>
      <protection/>
    </xf>
    <xf numFmtId="192" fontId="63" fillId="0" borderId="0" xfId="91" applyNumberFormat="1" applyFont="1" applyFill="1" applyBorder="1" applyAlignment="1" applyProtection="1">
      <alignment horizontal="center" vertical="center" shrinkToFit="1"/>
      <protection/>
    </xf>
    <xf numFmtId="192" fontId="63" fillId="0" borderId="0" xfId="91" applyNumberFormat="1" applyFont="1" applyFill="1" applyBorder="1" applyAlignment="1" applyProtection="1">
      <alignment vertical="center" shrinkToFit="1"/>
      <protection/>
    </xf>
    <xf numFmtId="0" fontId="63" fillId="0" borderId="0" xfId="91" applyFont="1" applyFill="1" applyBorder="1" applyAlignment="1" applyProtection="1">
      <alignment vertical="center"/>
      <protection/>
    </xf>
    <xf numFmtId="0" fontId="63" fillId="0" borderId="0" xfId="91" applyFont="1" applyFill="1" applyBorder="1" applyAlignment="1" applyProtection="1">
      <alignment vertical="center" shrinkToFit="1"/>
      <protection/>
    </xf>
    <xf numFmtId="0" fontId="63" fillId="0" borderId="0" xfId="91" applyFont="1" applyFill="1" applyAlignment="1" applyProtection="1">
      <alignment vertical="center" shrinkToFit="1"/>
      <protection/>
    </xf>
    <xf numFmtId="0" fontId="63" fillId="0" borderId="0" xfId="91" applyFont="1" applyFill="1" applyAlignment="1" applyProtection="1">
      <alignment vertical="center"/>
      <protection/>
    </xf>
    <xf numFmtId="0" fontId="5" fillId="0" borderId="0" xfId="91" applyFont="1" applyFill="1" applyBorder="1" applyAlignment="1" applyProtection="1">
      <alignment horizontal="center" vertical="top"/>
      <protection/>
    </xf>
    <xf numFmtId="0" fontId="62" fillId="0" borderId="0" xfId="91" applyFont="1" applyFill="1" applyBorder="1" applyAlignment="1" applyProtection="1">
      <alignment vertical="top"/>
      <protection/>
    </xf>
    <xf numFmtId="2" fontId="62" fillId="6" borderId="11" xfId="91" applyNumberFormat="1" applyFont="1" applyFill="1" applyBorder="1" applyAlignment="1" applyProtection="1">
      <alignment horizontal="center" vertical="center" shrinkToFit="1"/>
      <protection/>
    </xf>
    <xf numFmtId="1" fontId="14" fillId="0" borderId="11" xfId="91" applyNumberFormat="1" applyFont="1" applyFill="1" applyBorder="1" applyAlignment="1" applyProtection="1">
      <alignment horizontal="right" shrinkToFit="1"/>
      <protection/>
    </xf>
    <xf numFmtId="0" fontId="63" fillId="0" borderId="21" xfId="91" applyFont="1" applyFill="1" applyBorder="1" applyAlignment="1" applyProtection="1">
      <alignment horizontal="center" vertical="top" shrinkToFit="1"/>
      <protection/>
    </xf>
    <xf numFmtId="1" fontId="63" fillId="0" borderId="21" xfId="91" applyNumberFormat="1" applyFont="1" applyFill="1" applyBorder="1" applyAlignment="1" applyProtection="1">
      <alignment horizontal="center" vertical="top" shrinkToFit="1"/>
      <protection/>
    </xf>
    <xf numFmtId="2" fontId="63" fillId="0" borderId="21" xfId="91" applyNumberFormat="1" applyFont="1" applyFill="1" applyBorder="1" applyAlignment="1" applyProtection="1">
      <alignment horizontal="center" vertical="top" shrinkToFit="1"/>
      <protection/>
    </xf>
    <xf numFmtId="0" fontId="5" fillId="0" borderId="21" xfId="91" applyNumberFormat="1" applyFont="1" applyFill="1" applyBorder="1" applyAlignment="1" applyProtection="1">
      <alignment horizontal="center" vertical="top" shrinkToFit="1"/>
      <protection/>
    </xf>
    <xf numFmtId="0" fontId="5" fillId="0" borderId="21" xfId="91" applyNumberFormat="1" applyFont="1" applyFill="1" applyBorder="1" applyAlignment="1" applyProtection="1" quotePrefix="1">
      <alignment horizontal="center" vertical="top" shrinkToFit="1"/>
      <protection/>
    </xf>
    <xf numFmtId="192" fontId="63" fillId="0" borderId="21" xfId="91" applyNumberFormat="1" applyFont="1" applyFill="1" applyBorder="1" applyAlignment="1" applyProtection="1">
      <alignment horizontal="center" vertical="top" shrinkToFit="1"/>
      <protection/>
    </xf>
    <xf numFmtId="1" fontId="14" fillId="0" borderId="21" xfId="91" applyNumberFormat="1" applyFont="1" applyFill="1" applyBorder="1" applyAlignment="1" applyProtection="1">
      <alignment horizontal="right" shrinkToFit="1"/>
      <protection/>
    </xf>
    <xf numFmtId="192" fontId="63" fillId="0" borderId="21" xfId="83" applyNumberFormat="1" applyFont="1" applyFill="1" applyBorder="1" applyAlignment="1" applyProtection="1">
      <alignment horizontal="center" vertical="top" shrinkToFit="1"/>
      <protection/>
    </xf>
    <xf numFmtId="195" fontId="65" fillId="0" borderId="22" xfId="91" applyNumberFormat="1" applyFont="1" applyFill="1" applyBorder="1" applyAlignment="1" applyProtection="1">
      <alignment horizontal="center" vertical="top" shrinkToFit="1"/>
      <protection/>
    </xf>
    <xf numFmtId="0" fontId="65" fillId="0" borderId="23" xfId="91" applyFont="1" applyFill="1" applyBorder="1" applyAlignment="1" applyProtection="1">
      <alignment vertical="top" wrapText="1" shrinkToFit="1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3" applyFont="1" applyFill="1" applyBorder="1" applyAlignment="1" applyProtection="1">
      <alignment vertical="center"/>
      <protection/>
    </xf>
    <xf numFmtId="0" fontId="4" fillId="0" borderId="0" xfId="65" applyFont="1" applyFill="1" applyBorder="1" applyAlignment="1" applyProtection="1">
      <alignment horizontal="center" vertical="center"/>
      <protection/>
    </xf>
    <xf numFmtId="0" fontId="4" fillId="0" borderId="0" xfId="66" applyFont="1" applyFill="1" applyAlignment="1" applyProtection="1">
      <alignment vertical="center"/>
      <protection/>
    </xf>
    <xf numFmtId="0" fontId="5" fillId="0" borderId="0" xfId="93" applyFont="1" applyAlignment="1" applyProtection="1">
      <alignment vertical="center"/>
      <protection/>
    </xf>
    <xf numFmtId="0" fontId="5" fillId="0" borderId="0" xfId="93" applyFont="1" applyAlignment="1" applyProtection="1">
      <alignment vertical="center" wrapText="1"/>
      <protection/>
    </xf>
    <xf numFmtId="0" fontId="4" fillId="0" borderId="12" xfId="65" applyFont="1" applyBorder="1" applyAlignment="1" applyProtection="1">
      <alignment vertical="center"/>
      <protection/>
    </xf>
    <xf numFmtId="0" fontId="5" fillId="0" borderId="24" xfId="63" applyFont="1" applyBorder="1" applyAlignment="1" applyProtection="1">
      <alignment vertical="center"/>
      <protection/>
    </xf>
    <xf numFmtId="0" fontId="4" fillId="0" borderId="13" xfId="65" applyFont="1" applyFill="1" applyBorder="1" applyAlignment="1" applyProtection="1">
      <alignment horizontal="center" vertical="center"/>
      <protection/>
    </xf>
    <xf numFmtId="0" fontId="5" fillId="0" borderId="11" xfId="65" applyFont="1" applyFill="1" applyBorder="1" applyAlignment="1" applyProtection="1">
      <alignment horizontal="left" vertical="center"/>
      <protection/>
    </xf>
    <xf numFmtId="0" fontId="5" fillId="0" borderId="0" xfId="63" applyFont="1" applyAlignment="1" applyProtection="1">
      <alignment vertical="center"/>
      <protection/>
    </xf>
    <xf numFmtId="0" fontId="66" fillId="0" borderId="0" xfId="63" applyFont="1" applyAlignment="1" applyProtection="1">
      <alignment horizontal="center" vertical="center"/>
      <protection/>
    </xf>
    <xf numFmtId="192" fontId="5" fillId="0" borderId="11" xfId="64" applyNumberFormat="1" applyFont="1" applyFill="1" applyBorder="1" applyAlignment="1" applyProtection="1">
      <alignment horizontal="left" vertical="center"/>
      <protection/>
    </xf>
    <xf numFmtId="0" fontId="18" fillId="0" borderId="0" xfId="93" applyFont="1" applyFill="1" applyBorder="1" applyAlignment="1" applyProtection="1">
      <alignment vertical="center"/>
      <protection/>
    </xf>
    <xf numFmtId="0" fontId="4" fillId="0" borderId="12" xfId="93" applyFont="1" applyBorder="1" applyAlignment="1" applyProtection="1">
      <alignment vertical="center"/>
      <protection/>
    </xf>
    <xf numFmtId="192" fontId="5" fillId="0" borderId="11" xfId="65" applyNumberFormat="1" applyFont="1" applyBorder="1" applyAlignment="1" applyProtection="1">
      <alignment horizontal="left" vertical="center"/>
      <protection/>
    </xf>
    <xf numFmtId="0" fontId="4" fillId="34" borderId="13" xfId="64" applyFont="1" applyFill="1" applyBorder="1" applyAlignment="1" applyProtection="1">
      <alignment horizontal="center" vertical="center"/>
      <protection locked="0"/>
    </xf>
    <xf numFmtId="0" fontId="5" fillId="0" borderId="25" xfId="64" applyFont="1" applyBorder="1" applyAlignment="1" applyProtection="1">
      <alignment vertical="center" shrinkToFit="1"/>
      <protection/>
    </xf>
    <xf numFmtId="0" fontId="5" fillId="0" borderId="0" xfId="64" applyFont="1" applyAlignment="1" applyProtection="1">
      <alignment vertical="center" shrinkToFit="1"/>
      <protection/>
    </xf>
    <xf numFmtId="0" fontId="4" fillId="0" borderId="0" xfId="93" applyFont="1" applyProtection="1">
      <alignment/>
      <protection/>
    </xf>
    <xf numFmtId="0" fontId="5" fillId="0" borderId="0" xfId="93" applyFont="1" applyProtection="1">
      <alignment/>
      <protection/>
    </xf>
    <xf numFmtId="0" fontId="4" fillId="0" borderId="0" xfId="93" applyFont="1" applyAlignment="1" applyProtection="1">
      <alignment horizontal="center"/>
      <protection/>
    </xf>
    <xf numFmtId="0" fontId="5" fillId="0" borderId="0" xfId="93" applyFont="1" applyFill="1" applyAlignment="1" applyProtection="1">
      <alignment horizontal="left"/>
      <protection/>
    </xf>
    <xf numFmtId="0" fontId="5" fillId="0" borderId="0" xfId="93" applyFont="1" applyFill="1" applyBorder="1" applyProtection="1">
      <alignment/>
      <protection/>
    </xf>
    <xf numFmtId="0" fontId="5" fillId="0" borderId="0" xfId="93" applyFont="1" applyAlignment="1" applyProtection="1">
      <alignment horizontal="center" vertical="center"/>
      <protection/>
    </xf>
    <xf numFmtId="0" fontId="4" fillId="12" borderId="11" xfId="63" applyFont="1" applyFill="1" applyBorder="1" applyAlignment="1" applyProtection="1">
      <alignment horizontal="center" vertical="center" shrinkToFit="1"/>
      <protection/>
    </xf>
    <xf numFmtId="0" fontId="4" fillId="19" borderId="11" xfId="63" applyFont="1" applyFill="1" applyBorder="1" applyAlignment="1" applyProtection="1">
      <alignment horizontal="center" vertical="center" shrinkToFit="1"/>
      <protection/>
    </xf>
    <xf numFmtId="0" fontId="5" fillId="0" borderId="0" xfId="63" applyFont="1" applyAlignment="1" applyProtection="1">
      <alignment horizontal="center" vertical="center"/>
      <protection/>
    </xf>
    <xf numFmtId="0" fontId="5" fillId="0" borderId="0" xfId="93" applyFont="1" applyFill="1" applyBorder="1" applyAlignment="1" applyProtection="1">
      <alignment horizontal="center" vertical="center"/>
      <protection/>
    </xf>
    <xf numFmtId="0" fontId="17" fillId="0" borderId="11" xfId="93" applyFont="1" applyFill="1" applyBorder="1" applyAlignment="1" applyProtection="1">
      <alignment horizontal="left" vertical="center" wrapText="1"/>
      <protection/>
    </xf>
    <xf numFmtId="194" fontId="5" fillId="35" borderId="11" xfId="35" applyNumberFormat="1" applyFont="1" applyFill="1" applyBorder="1" applyAlignment="1" applyProtection="1">
      <alignment horizontal="center" vertical="center"/>
      <protection locked="0"/>
    </xf>
    <xf numFmtId="0" fontId="5" fillId="0" borderId="0" xfId="64" applyFont="1" applyAlignment="1" applyProtection="1">
      <alignment vertical="center"/>
      <protection/>
    </xf>
    <xf numFmtId="0" fontId="5" fillId="0" borderId="0" xfId="93" applyFont="1" applyFill="1" applyBorder="1" applyAlignment="1" applyProtection="1">
      <alignment vertical="center"/>
      <protection/>
    </xf>
    <xf numFmtId="0" fontId="67" fillId="0" borderId="0" xfId="0" applyFont="1" applyAlignment="1" applyProtection="1">
      <alignment horizontal="left" vertical="center" wrapText="1" readingOrder="1"/>
      <protection/>
    </xf>
    <xf numFmtId="0" fontId="66" fillId="0" borderId="0" xfId="63" applyFont="1" applyBorder="1" applyAlignment="1" applyProtection="1">
      <alignment horizontal="left" vertical="center"/>
      <protection/>
    </xf>
    <xf numFmtId="0" fontId="5" fillId="0" borderId="0" xfId="63" applyFont="1" applyBorder="1" applyAlignment="1" applyProtection="1">
      <alignment horizontal="center" vertical="center"/>
      <protection/>
    </xf>
    <xf numFmtId="0" fontId="17" fillId="0" borderId="0" xfId="93" applyFont="1" applyFill="1" applyBorder="1" applyAlignment="1" applyProtection="1">
      <alignment horizontal="left" vertical="center" wrapText="1"/>
      <protection/>
    </xf>
    <xf numFmtId="0" fontId="66" fillId="0" borderId="0" xfId="93" applyFont="1" applyAlignment="1" applyProtection="1">
      <alignment vertical="center"/>
      <protection/>
    </xf>
    <xf numFmtId="10" fontId="5" fillId="0" borderId="0" xfId="74" applyNumberFormat="1" applyFont="1" applyFill="1" applyBorder="1" applyAlignment="1" applyProtection="1">
      <alignment vertical="center"/>
      <protection/>
    </xf>
    <xf numFmtId="0" fontId="5" fillId="0" borderId="0" xfId="50" applyFont="1" applyAlignment="1" applyProtection="1">
      <alignment horizontal="left" vertical="center"/>
      <protection/>
    </xf>
    <xf numFmtId="0" fontId="5" fillId="0" borderId="0" xfId="63" applyFont="1" applyProtection="1">
      <alignment/>
      <protection/>
    </xf>
    <xf numFmtId="0" fontId="5" fillId="0" borderId="0" xfId="50" applyFont="1" applyAlignment="1" applyProtection="1">
      <alignment vertical="center"/>
      <protection/>
    </xf>
    <xf numFmtId="0" fontId="5" fillId="0" borderId="0" xfId="93" applyFont="1" applyAlignment="1" applyProtection="1">
      <alignment vertical="top" wrapText="1"/>
      <protection/>
    </xf>
    <xf numFmtId="10" fontId="5" fillId="0" borderId="0" xfId="74" applyNumberFormat="1" applyFont="1" applyFill="1" applyBorder="1" applyAlignment="1" applyProtection="1">
      <alignment/>
      <protection/>
    </xf>
    <xf numFmtId="0" fontId="4" fillId="0" borderId="17" xfId="65" applyFont="1" applyBorder="1" applyAlignment="1" applyProtection="1">
      <alignment vertical="center"/>
      <protection/>
    </xf>
    <xf numFmtId="0" fontId="4" fillId="0" borderId="15" xfId="63" applyFont="1" applyFill="1" applyBorder="1" applyAlignment="1" applyProtection="1">
      <alignment horizontal="right" vertical="center"/>
      <protection/>
    </xf>
    <xf numFmtId="0" fontId="4" fillId="0" borderId="14" xfId="65" applyFont="1" applyFill="1" applyBorder="1" applyAlignment="1" applyProtection="1">
      <alignment horizontal="center" vertical="center"/>
      <protection/>
    </xf>
    <xf numFmtId="0" fontId="5" fillId="0" borderId="24" xfId="62" applyFont="1" applyBorder="1" applyAlignment="1" applyProtection="1">
      <alignment vertical="center"/>
      <protection/>
    </xf>
    <xf numFmtId="0" fontId="4" fillId="0" borderId="13" xfId="64" applyFont="1" applyFill="1" applyBorder="1" applyAlignment="1" applyProtection="1">
      <alignment horizontal="left" vertical="center"/>
      <protection/>
    </xf>
    <xf numFmtId="0" fontId="5" fillId="0" borderId="0" xfId="62" applyFont="1" applyAlignment="1" applyProtection="1">
      <alignment vertical="center"/>
      <protection/>
    </xf>
    <xf numFmtId="0" fontId="66" fillId="0" borderId="0" xfId="62" applyFont="1" applyAlignment="1" applyProtection="1">
      <alignment horizontal="center" vertical="center"/>
      <protection/>
    </xf>
    <xf numFmtId="2" fontId="5" fillId="0" borderId="13" xfId="64" applyNumberFormat="1" applyFont="1" applyFill="1" applyBorder="1" applyAlignment="1" applyProtection="1">
      <alignment horizontal="left" vertical="center"/>
      <protection/>
    </xf>
    <xf numFmtId="192" fontId="5" fillId="0" borderId="13" xfId="50" applyNumberFormat="1" applyFont="1" applyBorder="1" applyAlignment="1" applyProtection="1">
      <alignment horizontal="left" vertical="center"/>
      <protection/>
    </xf>
    <xf numFmtId="0" fontId="4" fillId="0" borderId="19" xfId="93" applyFont="1" applyBorder="1" applyAlignment="1" applyProtection="1">
      <alignment vertical="center"/>
      <protection/>
    </xf>
    <xf numFmtId="0" fontId="5" fillId="0" borderId="20" xfId="62" applyFont="1" applyBorder="1" applyAlignment="1" applyProtection="1">
      <alignment vertical="center"/>
      <protection/>
    </xf>
    <xf numFmtId="0" fontId="4" fillId="0" borderId="26" xfId="65" applyFont="1" applyFill="1" applyBorder="1" applyAlignment="1" applyProtection="1">
      <alignment horizontal="center" vertical="center"/>
      <protection/>
    </xf>
    <xf numFmtId="0" fontId="5" fillId="0" borderId="0" xfId="62" applyFont="1" applyAlignment="1" applyProtection="1">
      <alignment vertical="top"/>
      <protection/>
    </xf>
    <xf numFmtId="0" fontId="4" fillId="0" borderId="0" xfId="65" applyFont="1" applyFill="1" applyBorder="1" applyAlignment="1" applyProtection="1">
      <alignment horizontal="center" vertical="top"/>
      <protection/>
    </xf>
    <xf numFmtId="192" fontId="5" fillId="0" borderId="0" xfId="64" applyNumberFormat="1" applyFont="1" applyFill="1" applyAlignment="1" applyProtection="1">
      <alignment horizontal="left"/>
      <protection/>
    </xf>
    <xf numFmtId="0" fontId="5" fillId="0" borderId="0" xfId="64" applyFont="1" applyProtection="1">
      <alignment/>
      <protection/>
    </xf>
    <xf numFmtId="0" fontId="4" fillId="0" borderId="0" xfId="93" applyFont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5" fillId="0" borderId="11" xfId="93" applyFont="1" applyFill="1" applyBorder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 shrinkToFit="1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1" fontId="5" fillId="0" borderId="11" xfId="93" applyNumberFormat="1" applyFont="1" applyFill="1" applyBorder="1" applyAlignment="1" applyProtection="1">
      <alignment horizontal="center" vertical="center"/>
      <protection/>
    </xf>
    <xf numFmtId="2" fontId="4" fillId="34" borderId="11" xfId="64" applyNumberFormat="1" applyFont="1" applyFill="1" applyBorder="1" applyAlignment="1" applyProtection="1">
      <alignment horizontal="center" vertical="center"/>
      <protection locked="0"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Alignment="1" applyProtection="1">
      <alignment horizontal="left" vertical="top"/>
      <protection/>
    </xf>
    <xf numFmtId="0" fontId="4" fillId="0" borderId="0" xfId="62" applyFont="1" applyAlignment="1" applyProtection="1">
      <alignment vertical="top"/>
      <protection/>
    </xf>
    <xf numFmtId="0" fontId="5" fillId="0" borderId="0" xfId="50" applyFont="1" applyFill="1" applyAlignment="1" applyProtection="1">
      <alignment vertical="top"/>
      <protection/>
    </xf>
    <xf numFmtId="0" fontId="5" fillId="0" borderId="0" xfId="63" applyFont="1" applyFill="1" applyProtection="1">
      <alignment/>
      <protection/>
    </xf>
    <xf numFmtId="0" fontId="5" fillId="0" borderId="0" xfId="50" applyFont="1" applyFill="1" applyAlignment="1" applyProtection="1">
      <alignment vertical="center"/>
      <protection/>
    </xf>
    <xf numFmtId="0" fontId="5" fillId="0" borderId="0" xfId="63" applyFont="1" applyFill="1" applyAlignment="1" applyProtection="1">
      <alignment vertical="center"/>
      <protection/>
    </xf>
    <xf numFmtId="0" fontId="5" fillId="0" borderId="0" xfId="50" applyFont="1" applyProtection="1">
      <alignment/>
      <protection/>
    </xf>
    <xf numFmtId="49" fontId="5" fillId="0" borderId="0" xfId="50" applyNumberFormat="1" applyFont="1" applyFill="1" applyAlignment="1" applyProtection="1">
      <alignment vertical="top" wrapText="1"/>
      <protection/>
    </xf>
    <xf numFmtId="0" fontId="5" fillId="0" borderId="0" xfId="0" applyFont="1" applyAlignment="1" applyProtection="1">
      <alignment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5" fillId="0" borderId="0" xfId="91" applyNumberFormat="1" applyFont="1" applyFill="1" applyBorder="1" applyAlignment="1" applyProtection="1">
      <alignment horizontal="left" vertical="center"/>
      <protection/>
    </xf>
    <xf numFmtId="0" fontId="61" fillId="0" borderId="0" xfId="91" applyNumberFormat="1" applyFont="1" applyFill="1" applyBorder="1" applyAlignment="1" applyProtection="1">
      <alignment horizontal="center" vertical="center"/>
      <protection/>
    </xf>
    <xf numFmtId="0" fontId="68" fillId="0" borderId="0" xfId="91" applyNumberFormat="1" applyFont="1" applyFill="1" applyBorder="1" applyAlignment="1" applyProtection="1">
      <alignment horizontal="center" vertical="center"/>
      <protection/>
    </xf>
    <xf numFmtId="0" fontId="69" fillId="0" borderId="0" xfId="91" applyNumberFormat="1" applyFont="1" applyFill="1" applyBorder="1" applyAlignment="1" applyProtection="1">
      <alignment horizontal="center" vertical="center"/>
      <protection/>
    </xf>
    <xf numFmtId="0" fontId="70" fillId="0" borderId="0" xfId="91" applyNumberFormat="1" applyFont="1" applyFill="1" applyBorder="1" applyAlignment="1" applyProtection="1">
      <alignment horizontal="center" vertical="center"/>
      <protection/>
    </xf>
    <xf numFmtId="0" fontId="71" fillId="0" borderId="0" xfId="91" applyNumberFormat="1" applyFont="1" applyFill="1" applyBorder="1" applyAlignment="1" applyProtection="1">
      <alignment horizontal="center" vertical="center"/>
      <protection/>
    </xf>
    <xf numFmtId="0" fontId="4" fillId="0" borderId="27" xfId="91" applyNumberFormat="1" applyFont="1" applyFill="1" applyBorder="1" applyAlignment="1" applyProtection="1">
      <alignment horizontal="center" vertical="center" shrinkToFit="1"/>
      <protection/>
    </xf>
    <xf numFmtId="0" fontId="4" fillId="0" borderId="18" xfId="91" applyNumberFormat="1" applyFont="1" applyFill="1" applyBorder="1" applyAlignment="1" applyProtection="1">
      <alignment horizontal="center" vertical="center" shrinkToFit="1"/>
      <protection/>
    </xf>
    <xf numFmtId="0" fontId="4" fillId="0" borderId="11" xfId="91" applyFont="1" applyFill="1" applyBorder="1" applyAlignment="1" applyProtection="1">
      <alignment horizontal="center" vertical="center"/>
      <protection/>
    </xf>
    <xf numFmtId="192" fontId="62" fillId="0" borderId="15" xfId="83" applyNumberFormat="1" applyFont="1" applyFill="1" applyBorder="1" applyAlignment="1" applyProtection="1">
      <alignment horizontal="center" vertical="center" shrinkToFit="1"/>
      <protection/>
    </xf>
    <xf numFmtId="192" fontId="62" fillId="0" borderId="14" xfId="83" applyNumberFormat="1" applyFont="1" applyFill="1" applyBorder="1" applyAlignment="1" applyProtection="1">
      <alignment horizontal="center" vertical="center" shrinkToFit="1"/>
      <protection/>
    </xf>
    <xf numFmtId="0" fontId="8" fillId="6" borderId="12" xfId="91" applyFont="1" applyFill="1" applyBorder="1" applyAlignment="1" applyProtection="1">
      <alignment horizontal="left" vertical="center" wrapText="1"/>
      <protection/>
    </xf>
    <xf numFmtId="0" fontId="8" fillId="6" borderId="13" xfId="91" applyFont="1" applyFill="1" applyBorder="1" applyAlignment="1" applyProtection="1">
      <alignment horizontal="left" vertical="center" wrapText="1"/>
      <protection/>
    </xf>
    <xf numFmtId="0" fontId="5" fillId="0" borderId="20" xfId="91" applyFont="1" applyFill="1" applyBorder="1" applyAlignment="1" applyProtection="1">
      <alignment horizontal="center" vertical="top"/>
      <protection/>
    </xf>
    <xf numFmtId="0" fontId="4" fillId="0" borderId="27" xfId="91" applyFont="1" applyFill="1" applyBorder="1" applyAlignment="1" applyProtection="1">
      <alignment horizontal="center" vertical="center" shrinkToFit="1"/>
      <protection/>
    </xf>
    <xf numFmtId="0" fontId="4" fillId="0" borderId="16" xfId="91" applyFont="1" applyFill="1" applyBorder="1" applyAlignment="1" applyProtection="1">
      <alignment horizontal="center" vertical="center" shrinkToFit="1"/>
      <protection/>
    </xf>
    <xf numFmtId="0" fontId="4" fillId="0" borderId="18" xfId="91" applyFont="1" applyFill="1" applyBorder="1" applyAlignment="1" applyProtection="1">
      <alignment horizontal="center" vertical="center" shrinkToFit="1"/>
      <protection/>
    </xf>
    <xf numFmtId="0" fontId="3" fillId="0" borderId="27" xfId="91" applyFont="1" applyFill="1" applyBorder="1" applyAlignment="1" applyProtection="1">
      <alignment horizontal="center" vertical="center" wrapText="1" shrinkToFit="1"/>
      <protection/>
    </xf>
    <xf numFmtId="0" fontId="3" fillId="0" borderId="16" xfId="91" applyFont="1" applyFill="1" applyBorder="1" applyAlignment="1" applyProtection="1">
      <alignment horizontal="center" vertical="center" shrinkToFit="1"/>
      <protection/>
    </xf>
    <xf numFmtId="0" fontId="3" fillId="0" borderId="18" xfId="91" applyFont="1" applyFill="1" applyBorder="1" applyAlignment="1" applyProtection="1">
      <alignment horizontal="center" vertical="center" shrinkToFit="1"/>
      <protection/>
    </xf>
    <xf numFmtId="0" fontId="4" fillId="0" borderId="28" xfId="91" applyFont="1" applyFill="1" applyBorder="1" applyAlignment="1" applyProtection="1">
      <alignment horizontal="center" vertical="center"/>
      <protection/>
    </xf>
    <xf numFmtId="0" fontId="4" fillId="0" borderId="0" xfId="91" applyFont="1" applyFill="1" applyBorder="1" applyAlignment="1" applyProtection="1">
      <alignment horizontal="center" vertical="center"/>
      <protection/>
    </xf>
    <xf numFmtId="0" fontId="4" fillId="0" borderId="29" xfId="91" applyFont="1" applyFill="1" applyBorder="1" applyAlignment="1" applyProtection="1">
      <alignment horizontal="center" vertical="center"/>
      <protection/>
    </xf>
    <xf numFmtId="0" fontId="3" fillId="0" borderId="16" xfId="91" applyFont="1" applyFill="1" applyBorder="1" applyAlignment="1" applyProtection="1">
      <alignment horizontal="center" vertical="center" wrapText="1" shrinkToFit="1"/>
      <protection/>
    </xf>
    <xf numFmtId="0" fontId="3" fillId="0" borderId="18" xfId="91" applyFont="1" applyFill="1" applyBorder="1" applyAlignment="1" applyProtection="1">
      <alignment horizontal="center" vertical="center" wrapText="1" shrinkToFit="1"/>
      <protection/>
    </xf>
    <xf numFmtId="192" fontId="4" fillId="0" borderId="0" xfId="91" applyNumberFormat="1" applyFont="1" applyFill="1" applyAlignment="1" applyProtection="1">
      <alignment horizontal="right" vertical="center" indent="1"/>
      <protection/>
    </xf>
    <xf numFmtId="192" fontId="15" fillId="0" borderId="14" xfId="91" applyNumberFormat="1" applyFont="1" applyFill="1" applyBorder="1" applyAlignment="1" applyProtection="1">
      <alignment horizontal="center" vertical="center"/>
      <protection/>
    </xf>
    <xf numFmtId="192" fontId="16" fillId="0" borderId="26" xfId="91" applyNumberFormat="1" applyFont="1" applyFill="1" applyBorder="1" applyAlignment="1" applyProtection="1">
      <alignment horizontal="center" vertical="center"/>
      <protection/>
    </xf>
    <xf numFmtId="0" fontId="4" fillId="0" borderId="12" xfId="91" applyFont="1" applyFill="1" applyBorder="1" applyAlignment="1" applyProtection="1">
      <alignment horizontal="center" vertical="center" shrinkToFit="1"/>
      <protection/>
    </xf>
    <xf numFmtId="0" fontId="4" fillId="0" borderId="24" xfId="91" applyFont="1" applyFill="1" applyBorder="1" applyAlignment="1" applyProtection="1">
      <alignment horizontal="center" vertical="center" shrinkToFit="1"/>
      <protection/>
    </xf>
    <xf numFmtId="0" fontId="4" fillId="0" borderId="13" xfId="91" applyFont="1" applyFill="1" applyBorder="1" applyAlignment="1" applyProtection="1">
      <alignment horizontal="center" vertical="center" shrinkToFit="1"/>
      <protection/>
    </xf>
    <xf numFmtId="0" fontId="4" fillId="0" borderId="30" xfId="91" applyFont="1" applyFill="1" applyBorder="1" applyAlignment="1" applyProtection="1">
      <alignment horizontal="center" vertical="center"/>
      <protection/>
    </xf>
    <xf numFmtId="0" fontId="4" fillId="0" borderId="31" xfId="91" applyFont="1" applyFill="1" applyBorder="1" applyAlignment="1" applyProtection="1">
      <alignment horizontal="center" vertical="center"/>
      <protection/>
    </xf>
    <xf numFmtId="0" fontId="4" fillId="0" borderId="32" xfId="91" applyFont="1" applyFill="1" applyBorder="1" applyAlignment="1" applyProtection="1">
      <alignment horizontal="center" vertical="center"/>
      <protection/>
    </xf>
    <xf numFmtId="49" fontId="5" fillId="34" borderId="0" xfId="50" applyNumberFormat="1" applyFont="1" applyFill="1" applyAlignment="1" applyProtection="1">
      <alignment horizontal="left" vertical="top" wrapText="1"/>
      <protection locked="0"/>
    </xf>
    <xf numFmtId="0" fontId="5" fillId="0" borderId="0" xfId="50" applyFont="1" applyAlignment="1" applyProtection="1">
      <alignment horizontal="left" vertical="center"/>
      <protection/>
    </xf>
    <xf numFmtId="0" fontId="4" fillId="0" borderId="0" xfId="66" applyFont="1" applyFill="1" applyAlignment="1" applyProtection="1">
      <alignment horizontal="left" vertical="center" wrapText="1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12" borderId="0" xfId="93" applyFont="1" applyFill="1" applyAlignment="1" applyProtection="1">
      <alignment horizontal="center" vertical="center" wrapText="1"/>
      <protection/>
    </xf>
    <xf numFmtId="0" fontId="5" fillId="34" borderId="0" xfId="50" applyFont="1" applyFill="1" applyAlignment="1" applyProtection="1">
      <alignment horizontal="left" vertical="top" wrapText="1"/>
      <protection locked="0"/>
    </xf>
    <xf numFmtId="0" fontId="5" fillId="34" borderId="0" xfId="50" applyFont="1" applyFill="1" applyAlignment="1" applyProtection="1">
      <alignment horizontal="left" vertical="top"/>
      <protection locked="0"/>
    </xf>
    <xf numFmtId="0" fontId="4" fillId="12" borderId="12" xfId="63" applyFont="1" applyFill="1" applyBorder="1" applyAlignment="1" applyProtection="1">
      <alignment horizontal="center" vertical="center" shrinkToFit="1"/>
      <protection/>
    </xf>
    <xf numFmtId="0" fontId="4" fillId="12" borderId="13" xfId="63" applyFont="1" applyFill="1" applyBorder="1" applyAlignment="1" applyProtection="1">
      <alignment horizontal="center" vertical="center" shrinkToFit="1"/>
      <protection/>
    </xf>
    <xf numFmtId="0" fontId="5" fillId="0" borderId="12" xfId="63" applyFont="1" applyBorder="1" applyAlignment="1" applyProtection="1">
      <alignment horizontal="center" vertical="center"/>
      <protection/>
    </xf>
    <xf numFmtId="0" fontId="5" fillId="0" borderId="13" xfId="63" applyFont="1" applyBorder="1" applyAlignment="1" applyProtection="1">
      <alignment horizontal="center" vertical="center"/>
      <protection/>
    </xf>
    <xf numFmtId="0" fontId="5" fillId="0" borderId="11" xfId="63" applyFont="1" applyBorder="1" applyAlignment="1" applyProtection="1">
      <alignment horizontal="center" vertical="center"/>
      <protection/>
    </xf>
    <xf numFmtId="0" fontId="4" fillId="6" borderId="18" xfId="83" applyNumberFormat="1" applyFont="1" applyFill="1" applyBorder="1" applyAlignment="1" applyProtection="1">
      <alignment horizontal="center" vertical="center" shrinkToFit="1"/>
      <protection/>
    </xf>
    <xf numFmtId="2" fontId="4" fillId="0" borderId="18" xfId="83" applyNumberFormat="1" applyFont="1" applyFill="1" applyBorder="1" applyAlignment="1" applyProtection="1">
      <alignment horizontal="center" vertical="top" shrinkToFit="1"/>
      <protection/>
    </xf>
    <xf numFmtId="192" fontId="4" fillId="0" borderId="19" xfId="83" applyNumberFormat="1" applyFont="1" applyFill="1" applyBorder="1" applyAlignment="1" applyProtection="1">
      <alignment horizontal="center" vertical="top" shrinkToFit="1"/>
      <protection/>
    </xf>
    <xf numFmtId="192" fontId="5" fillId="0" borderId="33" xfId="83" applyNumberFormat="1" applyFont="1" applyFill="1" applyBorder="1" applyAlignment="1" applyProtection="1">
      <alignment horizontal="center" vertical="top" shrinkToFit="1"/>
      <protection/>
    </xf>
    <xf numFmtId="0" fontId="4" fillId="0" borderId="34" xfId="91" applyFont="1" applyFill="1" applyBorder="1" applyAlignment="1" applyProtection="1">
      <alignment horizontal="center" vertical="center"/>
      <protection/>
    </xf>
    <xf numFmtId="0" fontId="4" fillId="0" borderId="35" xfId="91" applyFont="1" applyFill="1" applyBorder="1" applyAlignment="1" applyProtection="1">
      <alignment horizontal="center" vertical="center"/>
      <protection/>
    </xf>
    <xf numFmtId="0" fontId="4" fillId="0" borderId="36" xfId="91" applyFont="1" applyFill="1" applyBorder="1" applyAlignment="1" applyProtection="1">
      <alignment horizontal="center" vertical="center"/>
      <protection/>
    </xf>
    <xf numFmtId="0" fontId="72" fillId="6" borderId="12" xfId="91" applyFont="1" applyFill="1" applyBorder="1" applyAlignment="1" applyProtection="1">
      <alignment horizontal="left" vertical="center" wrapText="1"/>
      <protection/>
    </xf>
    <xf numFmtId="0" fontId="72" fillId="6" borderId="13" xfId="91" applyFont="1" applyFill="1" applyBorder="1" applyAlignment="1" applyProtection="1">
      <alignment horizontal="left" vertical="center" wrapText="1"/>
      <protection/>
    </xf>
    <xf numFmtId="0" fontId="63" fillId="6" borderId="13" xfId="91" applyFont="1" applyFill="1" applyBorder="1" applyAlignment="1" applyProtection="1">
      <alignment vertical="center" shrinkToFit="1"/>
      <protection/>
    </xf>
    <xf numFmtId="0" fontId="4" fillId="6" borderId="18" xfId="91" applyFont="1" applyFill="1" applyBorder="1" applyAlignment="1" applyProtection="1">
      <alignment horizontal="center" vertical="center" shrinkToFit="1"/>
      <protection/>
    </xf>
    <xf numFmtId="192" fontId="62" fillId="6" borderId="11" xfId="91" applyNumberFormat="1" applyFont="1" applyFill="1" applyBorder="1" applyAlignment="1" applyProtection="1">
      <alignment horizontal="center" vertical="center" shrinkToFit="1"/>
      <protection/>
    </xf>
    <xf numFmtId="1" fontId="14" fillId="0" borderId="11" xfId="91" applyNumberFormat="1" applyFont="1" applyBorder="1" applyAlignment="1" applyProtection="1">
      <alignment horizontal="right" shrinkToFit="1"/>
      <protection/>
    </xf>
    <xf numFmtId="192" fontId="4" fillId="6" borderId="11" xfId="91" applyNumberFormat="1" applyFont="1" applyFill="1" applyBorder="1" applyAlignment="1" applyProtection="1">
      <alignment horizontal="center" vertical="center" shrinkToFit="1"/>
      <protection/>
    </xf>
    <xf numFmtId="0" fontId="13" fillId="0" borderId="37" xfId="91" applyFont="1" applyBorder="1" applyAlignment="1" applyProtection="1">
      <alignment horizontal="center" vertical="top" shrinkToFit="1"/>
      <protection/>
    </xf>
    <xf numFmtId="0" fontId="13" fillId="0" borderId="38" xfId="91" applyFont="1" applyBorder="1" applyAlignment="1" applyProtection="1">
      <alignment vertical="top" wrapText="1"/>
      <protection/>
    </xf>
    <xf numFmtId="0" fontId="5" fillId="0" borderId="39" xfId="91" applyFont="1" applyBorder="1" applyAlignment="1" applyProtection="1">
      <alignment horizontal="center" vertical="top" shrinkToFit="1"/>
      <protection/>
    </xf>
    <xf numFmtId="1" fontId="4" fillId="0" borderId="39" xfId="91" applyNumberFormat="1" applyFont="1" applyBorder="1" applyAlignment="1" applyProtection="1">
      <alignment horizontal="center" vertical="top" shrinkToFit="1"/>
      <protection/>
    </xf>
    <xf numFmtId="2" fontId="5" fillId="0" borderId="33" xfId="91" applyNumberFormat="1" applyFont="1" applyBorder="1" applyAlignment="1" applyProtection="1">
      <alignment horizontal="center" vertical="top" shrinkToFit="1"/>
      <protection/>
    </xf>
    <xf numFmtId="1" fontId="5" fillId="0" borderId="39" xfId="93" applyNumberFormat="1" applyFont="1" applyBorder="1" applyAlignment="1" applyProtection="1">
      <alignment horizontal="center" vertical="top" shrinkToFit="1"/>
      <protection/>
    </xf>
    <xf numFmtId="0" fontId="5" fillId="0" borderId="0" xfId="91" applyFont="1" applyAlignment="1" applyProtection="1">
      <alignment vertical="top"/>
      <protection/>
    </xf>
    <xf numFmtId="194" fontId="5" fillId="0" borderId="0" xfId="35" applyNumberFormat="1" applyFont="1" applyFill="1" applyBorder="1" applyAlignment="1" applyProtection="1">
      <alignment horizontal="center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15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809625</xdr:colOff>
      <xdr:row>17</xdr:row>
      <xdr:rowOff>76200</xdr:rowOff>
    </xdr:from>
    <xdr:to>
      <xdr:col>1</xdr:col>
      <xdr:colOff>1019175</xdr:colOff>
      <xdr:row>22</xdr:row>
      <xdr:rowOff>238125</xdr:rowOff>
    </xdr:to>
    <xdr:grpSp>
      <xdr:nvGrpSpPr>
        <xdr:cNvPr id="3" name="กลุ่ม 1"/>
        <xdr:cNvGrpSpPr>
          <a:grpSpLocks/>
        </xdr:cNvGrpSpPr>
      </xdr:nvGrpSpPr>
      <xdr:grpSpPr>
        <a:xfrm>
          <a:off x="1181100" y="5495925"/>
          <a:ext cx="209550" cy="1685925"/>
          <a:chOff x="1244112" y="5676900"/>
          <a:chExt cx="255712" cy="1782151"/>
        </a:xfrm>
        <a:solidFill>
          <a:srgbClr val="FFFFFF"/>
        </a:solidFill>
      </xdr:grpSpPr>
      <xdr:sp>
        <xdr:nvSpPr>
          <xdr:cNvPr id="4" name="สี่เหลี่ยมผืนผ้า 10"/>
          <xdr:cNvSpPr>
            <a:spLocks/>
          </xdr:cNvSpPr>
        </xdr:nvSpPr>
        <xdr:spPr>
          <a:xfrm>
            <a:off x="1253957" y="5676900"/>
            <a:ext cx="245867" cy="219205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11"/>
          <xdr:cNvSpPr>
            <a:spLocks/>
          </xdr:cNvSpPr>
        </xdr:nvSpPr>
        <xdr:spPr>
          <a:xfrm>
            <a:off x="1253957" y="5982093"/>
            <a:ext cx="236022" cy="219205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12"/>
          <xdr:cNvSpPr>
            <a:spLocks/>
          </xdr:cNvSpPr>
        </xdr:nvSpPr>
        <xdr:spPr>
          <a:xfrm>
            <a:off x="1253957" y="6296643"/>
            <a:ext cx="245867" cy="209848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13"/>
          <xdr:cNvSpPr>
            <a:spLocks/>
          </xdr:cNvSpPr>
        </xdr:nvSpPr>
        <xdr:spPr>
          <a:xfrm>
            <a:off x="1244112" y="6611193"/>
            <a:ext cx="245867" cy="209848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14"/>
          <xdr:cNvSpPr>
            <a:spLocks/>
          </xdr:cNvSpPr>
        </xdr:nvSpPr>
        <xdr:spPr>
          <a:xfrm>
            <a:off x="1244112" y="6934208"/>
            <a:ext cx="245867" cy="219205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15"/>
          <xdr:cNvSpPr>
            <a:spLocks/>
          </xdr:cNvSpPr>
        </xdr:nvSpPr>
        <xdr:spPr>
          <a:xfrm>
            <a:off x="1244112" y="7239846"/>
            <a:ext cx="245867" cy="219205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DC_50\Final_Report_50\cal_prov_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cer\Desktop\&#3649;&#3610;&#3610;&#3619;&#3634;&#3618;&#3591;&#3634;&#3609;%20summary2021Y%20%20(&#3629;&#3591;&#3588;&#3660;&#3585;&#3619;)%2012%20&#3648;&#3604;&#3639;&#3629;&#360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cer\Desktop\&#3649;&#3610;&#3610;&#3619;&#3634;&#3618;&#3591;&#3634;&#3609;%20summary202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(02)%20&#3650;&#3615;&#3621;&#3648;&#3604;&#3629;&#3619;&#3660;%20&#3619;&#3633;&#3610;-&#3626;&#3656;&#3591;%20&#3591;&#3634;&#3609;\&#3585;&#3621;&#3640;&#3656;&#3617;&#3591;&#3634;&#3609;&#3614;&#3633;&#3602;&#3609;&#3634;&#3619;&#3632;&#3610;&#3610;&#3619;&#3634;&#3594;&#3585;&#3634;&#3619;\KPI_67\&#3586;&#3657;&#3629;&#3617;&#3641;&#3621;%2067%20&#3619;&#3629;&#3610;%206%20&#3648;&#3604;&#3639;&#3629;&#3609;\&#3649;&#3610;&#3610;&#3619;&#3634;&#3618;&#3591;&#3634;&#3609;%20summary202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(02)%20&#3650;&#3615;&#3621;&#3648;&#3604;&#3629;&#3619;&#3660;%20&#3619;&#3633;&#3610;-&#3626;&#3656;&#3591;%20&#3591;&#3634;&#3609;\&#3585;&#3621;&#3640;&#3656;&#3617;&#3591;&#3634;&#3609;&#3614;&#3633;&#3602;&#3609;&#3634;&#3619;&#3632;&#3610;&#3610;&#3619;&#3634;&#3594;&#3585;&#3634;&#3619;\KPI_65\&#3586;&#3657;&#3629;&#3617;&#3641;&#3621;%2065%20&#3619;&#3629;&#3610;%2012%20&#3648;&#3604;&#3639;&#3629;&#3609;\&#3611;&#3619;&#3632;&#3648;&#3617;&#3636;&#3609;&#3612;&#3621;%20&#3619;&#3632;&#3604;&#3633;&#3610;&#3626;&#3635;&#3609;&#3633;&#3585;&#3591;&#3634;&#3609;\&#3626;&#3656;&#3623;&#3609;&#3585;&#3621;&#3634;&#3591;\7%20&#3626;&#3635;&#3609;&#3633;&#3585;&#3591;&#3634;&#3609;&#3623;&#3636;&#3594;&#3634;&#3585;&#3634;&#3619;\7-&#3626;&#3635;&#3609;&#3633;&#3585;&#3591;&#3634;&#3609;&#3623;&#3636;&#3594;&#3634;&#3585;&#3634;&#3619;%206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7.1"/>
      <sheetName val="8.1"/>
      <sheetName val="8.2"/>
      <sheetName val="8.5"/>
      <sheetName val="9.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4Y"/>
      <sheetName val="1.1"/>
      <sheetName val="1.2"/>
      <sheetName val="1.3"/>
      <sheetName val="2.1"/>
      <sheetName val="2.2"/>
      <sheetName val="3.1"/>
      <sheetName val="3.2"/>
      <sheetName val="3.3"/>
      <sheetName val="3.4"/>
      <sheetName val="3.5"/>
      <sheetName val="3.6"/>
      <sheetName val="3.7"/>
      <sheetName val="3.8"/>
      <sheetName val="4.1"/>
      <sheetName val="4.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4Y"/>
      <sheetName val="1.1"/>
      <sheetName val="1.2"/>
      <sheetName val="1.3"/>
      <sheetName val="2.1"/>
      <sheetName val="2.2"/>
      <sheetName val="3.1"/>
      <sheetName val="3.2"/>
      <sheetName val="3.3"/>
      <sheetName val="3.4"/>
      <sheetName val="3.5"/>
      <sheetName val="3.6"/>
      <sheetName val="3.7"/>
      <sheetName val="3.8"/>
      <sheetName val="4.1"/>
      <sheetName val="4.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2Y"/>
      <sheetName val="2.7"/>
      <sheetName val="4.1"/>
      <sheetName val="5.1(1)"/>
      <sheetName val="2.1 (สฝสท.)"/>
      <sheetName val="4.2 (ระดับหน่วยงาน)"/>
      <sheetName val="4.4 (สฝบร. ร่วมกับ สพอ.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8"/>
  <sheetViews>
    <sheetView tabSelected="1" zoomScale="110" zoomScaleNormal="110" zoomScaleSheetLayoutView="110" workbookViewId="0" topLeftCell="A4">
      <selection activeCell="V13" sqref="V13"/>
    </sheetView>
  </sheetViews>
  <sheetFormatPr defaultColWidth="9.140625" defaultRowHeight="15"/>
  <cols>
    <col min="1" max="1" width="5.57421875" style="49" customWidth="1"/>
    <col min="2" max="2" width="46.421875" style="32" customWidth="1"/>
    <col min="3" max="3" width="6.421875" style="3" customWidth="1"/>
    <col min="4" max="5" width="6.7109375" style="3" customWidth="1"/>
    <col min="6" max="10" width="5.140625" style="4" customWidth="1"/>
    <col min="11" max="11" width="8.8515625" style="4" customWidth="1"/>
    <col min="12" max="12" width="9.140625" style="36" customWidth="1"/>
    <col min="13" max="13" width="3.7109375" style="36" customWidth="1"/>
    <col min="14" max="14" width="9.57421875" style="36" customWidth="1"/>
    <col min="15" max="16384" width="9.00390625" style="2" customWidth="1"/>
  </cols>
  <sheetData>
    <row r="1" spans="1:14" ht="20.25">
      <c r="A1" s="48"/>
      <c r="B1" s="31"/>
      <c r="C1" s="186" t="s">
        <v>20</v>
      </c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4" ht="20.25">
      <c r="A2" s="48"/>
      <c r="B2" s="31"/>
      <c r="C2" s="186" t="s">
        <v>42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ht="15.75" customHeight="1" thickBot="1">
      <c r="N3" s="37"/>
    </row>
    <row r="4" spans="1:14" ht="24" customHeight="1" thickTop="1">
      <c r="A4" s="192" t="s">
        <v>40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4"/>
    </row>
    <row r="5" spans="1:14" ht="24" customHeight="1">
      <c r="A5" s="181" t="s">
        <v>43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3"/>
    </row>
    <row r="6" spans="1:14" ht="24" customHeight="1" thickBot="1">
      <c r="A6" s="211" t="s">
        <v>32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3"/>
    </row>
    <row r="7" spans="1:14" ht="18" customHeight="1" thickTop="1">
      <c r="A7" s="50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</row>
    <row r="8" spans="1:14" s="7" customFormat="1" ht="20.25">
      <c r="A8" s="169" t="s">
        <v>11</v>
      </c>
      <c r="B8" s="169"/>
      <c r="C8" s="175" t="s">
        <v>24</v>
      </c>
      <c r="D8" s="178" t="s">
        <v>10</v>
      </c>
      <c r="E8" s="178" t="s">
        <v>31</v>
      </c>
      <c r="F8" s="1" t="s">
        <v>6</v>
      </c>
      <c r="G8" s="6"/>
      <c r="H8" s="6"/>
      <c r="I8" s="6"/>
      <c r="J8" s="6"/>
      <c r="K8" s="189" t="s">
        <v>2</v>
      </c>
      <c r="L8" s="190"/>
      <c r="M8" s="190"/>
      <c r="N8" s="191"/>
    </row>
    <row r="9" spans="1:14" s="7" customFormat="1" ht="17.25" customHeight="1">
      <c r="A9" s="169"/>
      <c r="B9" s="169"/>
      <c r="C9" s="176"/>
      <c r="D9" s="179"/>
      <c r="E9" s="184"/>
      <c r="F9" s="167">
        <v>1</v>
      </c>
      <c r="G9" s="167">
        <v>2</v>
      </c>
      <c r="H9" s="167">
        <v>3</v>
      </c>
      <c r="I9" s="167">
        <v>4</v>
      </c>
      <c r="J9" s="167">
        <v>5</v>
      </c>
      <c r="K9" s="38" t="s">
        <v>12</v>
      </c>
      <c r="L9" s="39" t="s">
        <v>23</v>
      </c>
      <c r="M9" s="187" t="s">
        <v>38</v>
      </c>
      <c r="N9" s="40" t="s">
        <v>13</v>
      </c>
    </row>
    <row r="10" spans="1:14" s="7" customFormat="1" ht="21.75" customHeight="1">
      <c r="A10" s="169"/>
      <c r="B10" s="169"/>
      <c r="C10" s="177"/>
      <c r="D10" s="180"/>
      <c r="E10" s="185"/>
      <c r="F10" s="168"/>
      <c r="G10" s="168"/>
      <c r="H10" s="168"/>
      <c r="I10" s="168"/>
      <c r="J10" s="168"/>
      <c r="K10" s="41" t="s">
        <v>14</v>
      </c>
      <c r="L10" s="42" t="s">
        <v>15</v>
      </c>
      <c r="M10" s="188"/>
      <c r="N10" s="43" t="s">
        <v>16</v>
      </c>
    </row>
    <row r="11" spans="1:14" s="7" customFormat="1" ht="25.5" customHeight="1">
      <c r="A11" s="214" t="s">
        <v>66</v>
      </c>
      <c r="B11" s="215"/>
      <c r="C11" s="216"/>
      <c r="D11" s="9">
        <f>SUM(D12)</f>
        <v>10</v>
      </c>
      <c r="E11" s="71">
        <f>SUM(E12)</f>
        <v>76.92307692307692</v>
      </c>
      <c r="F11" s="217"/>
      <c r="G11" s="217"/>
      <c r="H11" s="217"/>
      <c r="I11" s="217"/>
      <c r="J11" s="217"/>
      <c r="K11" s="207"/>
      <c r="L11" s="218">
        <f>SUM(N12)*E15/E11</f>
        <v>1</v>
      </c>
      <c r="M11" s="219">
        <f>L11</f>
        <v>1</v>
      </c>
      <c r="N11" s="220"/>
    </row>
    <row r="12" spans="1:14" s="227" customFormat="1" ht="47.25" customHeight="1">
      <c r="A12" s="221">
        <v>2.1</v>
      </c>
      <c r="B12" s="222" t="s">
        <v>67</v>
      </c>
      <c r="C12" s="223" t="s">
        <v>68</v>
      </c>
      <c r="D12" s="224">
        <v>10</v>
      </c>
      <c r="E12" s="225">
        <f>D12*100/D15</f>
        <v>76.92307692307692</v>
      </c>
      <c r="F12" s="226">
        <v>75</v>
      </c>
      <c r="G12" s="226">
        <v>80</v>
      </c>
      <c r="H12" s="226">
        <v>85</v>
      </c>
      <c r="I12" s="226">
        <v>90</v>
      </c>
      <c r="J12" s="226">
        <v>95</v>
      </c>
      <c r="K12" s="208">
        <f>'2.1 สฝสท.'!D3</f>
        <v>0</v>
      </c>
      <c r="L12" s="209">
        <f>'2.1 สฝสท.'!D5</f>
        <v>1</v>
      </c>
      <c r="M12" s="219">
        <f>L12</f>
        <v>1</v>
      </c>
      <c r="N12" s="210">
        <f>E12*L12/E15</f>
        <v>0.7692307692307692</v>
      </c>
    </row>
    <row r="13" spans="1:14" s="7" customFormat="1" ht="24.75" customHeight="1">
      <c r="A13" s="172" t="s">
        <v>44</v>
      </c>
      <c r="B13" s="173"/>
      <c r="C13" s="15"/>
      <c r="D13" s="9">
        <f>SUM(D14:D14)</f>
        <v>3</v>
      </c>
      <c r="E13" s="71">
        <f>D13*100/D15</f>
        <v>23.076923076923077</v>
      </c>
      <c r="F13" s="10"/>
      <c r="G13" s="10"/>
      <c r="H13" s="10"/>
      <c r="I13" s="10"/>
      <c r="J13" s="10"/>
      <c r="K13" s="16"/>
      <c r="L13" s="11">
        <f>SUM(N14:N14)*E15/E13</f>
        <v>0</v>
      </c>
      <c r="M13" s="72">
        <f>L13</f>
        <v>0</v>
      </c>
      <c r="N13" s="12"/>
    </row>
    <row r="14" spans="1:14" s="14" customFormat="1" ht="48" customHeight="1">
      <c r="A14" s="81">
        <v>3.7</v>
      </c>
      <c r="B14" s="82" t="s">
        <v>45</v>
      </c>
      <c r="C14" s="73" t="s">
        <v>17</v>
      </c>
      <c r="D14" s="74">
        <v>3</v>
      </c>
      <c r="E14" s="75">
        <f>D14*100/D15</f>
        <v>23.076923076923077</v>
      </c>
      <c r="F14" s="76">
        <v>1</v>
      </c>
      <c r="G14" s="77">
        <v>2</v>
      </c>
      <c r="H14" s="76">
        <v>3</v>
      </c>
      <c r="I14" s="77">
        <v>4</v>
      </c>
      <c r="J14" s="76">
        <v>5</v>
      </c>
      <c r="K14" s="75">
        <f>'3.7'!D3</f>
        <v>0</v>
      </c>
      <c r="L14" s="78">
        <f>'3.7'!D5</f>
        <v>0</v>
      </c>
      <c r="M14" s="79">
        <f>L14</f>
        <v>0</v>
      </c>
      <c r="N14" s="80">
        <f>E14*L14/E15</f>
        <v>0</v>
      </c>
    </row>
    <row r="15" spans="1:14" s="23" customFormat="1" ht="27.75" customHeight="1">
      <c r="A15" s="51"/>
      <c r="B15" s="33"/>
      <c r="C15" s="17" t="s">
        <v>18</v>
      </c>
      <c r="D15" s="18">
        <f>SUM(D13+D11)</f>
        <v>13</v>
      </c>
      <c r="E15" s="18">
        <f>SUM(E13+E11)</f>
        <v>100</v>
      </c>
      <c r="F15" s="19"/>
      <c r="G15" s="19"/>
      <c r="H15" s="19"/>
      <c r="I15" s="20"/>
      <c r="J15" s="20"/>
      <c r="K15" s="21"/>
      <c r="L15" s="170" t="s">
        <v>19</v>
      </c>
      <c r="M15" s="171"/>
      <c r="N15" s="22">
        <f>SUM(N11:N14)</f>
        <v>0.7692307692307692</v>
      </c>
    </row>
    <row r="16" spans="1:14" s="23" customFormat="1" ht="24" customHeight="1">
      <c r="A16" s="52"/>
      <c r="B16" s="70" t="s">
        <v>41</v>
      </c>
      <c r="C16" s="54"/>
      <c r="D16" s="54"/>
      <c r="E16" s="54"/>
      <c r="F16" s="55"/>
      <c r="G16" s="55"/>
      <c r="H16" s="55"/>
      <c r="I16" s="56"/>
      <c r="J16" s="56"/>
      <c r="K16" s="57"/>
      <c r="L16" s="58"/>
      <c r="M16" s="61"/>
      <c r="N16" s="24"/>
    </row>
    <row r="17" spans="1:14" s="23" customFormat="1" ht="24" customHeight="1">
      <c r="A17" s="52"/>
      <c r="B17" s="69" t="s">
        <v>25</v>
      </c>
      <c r="C17" s="62"/>
      <c r="D17" s="62"/>
      <c r="E17" s="62"/>
      <c r="F17" s="55"/>
      <c r="G17" s="55"/>
      <c r="H17" s="55"/>
      <c r="I17" s="55"/>
      <c r="J17" s="55"/>
      <c r="K17" s="55"/>
      <c r="L17" s="63"/>
      <c r="M17" s="64"/>
      <c r="N17" s="24"/>
    </row>
    <row r="18" spans="1:14" s="23" customFormat="1" ht="24" customHeight="1">
      <c r="A18" s="52"/>
      <c r="B18" s="161" t="s">
        <v>65</v>
      </c>
      <c r="C18" s="65" t="s">
        <v>64</v>
      </c>
      <c r="D18" s="66"/>
      <c r="E18" s="66"/>
      <c r="F18" s="67"/>
      <c r="G18" s="60"/>
      <c r="H18" s="55"/>
      <c r="I18" s="55"/>
      <c r="J18" s="55"/>
      <c r="K18" s="55"/>
      <c r="L18" s="63"/>
      <c r="M18" s="64"/>
      <c r="N18" s="24"/>
    </row>
    <row r="19" spans="1:14" s="23" customFormat="1" ht="24" customHeight="1">
      <c r="A19" s="52"/>
      <c r="B19" s="162" t="s">
        <v>33</v>
      </c>
      <c r="C19" s="65" t="s">
        <v>26</v>
      </c>
      <c r="D19" s="66"/>
      <c r="E19" s="67"/>
      <c r="F19" s="67"/>
      <c r="G19" s="67"/>
      <c r="H19" s="55"/>
      <c r="I19" s="55"/>
      <c r="J19" s="55"/>
      <c r="K19" s="55"/>
      <c r="L19" s="63"/>
      <c r="M19" s="64"/>
      <c r="N19" s="24"/>
    </row>
    <row r="20" spans="1:14" s="13" customFormat="1" ht="24" customHeight="1">
      <c r="A20" s="52"/>
      <c r="B20" s="163" t="s">
        <v>34</v>
      </c>
      <c r="C20" s="68" t="s">
        <v>27</v>
      </c>
      <c r="D20" s="67"/>
      <c r="E20" s="60"/>
      <c r="F20" s="60"/>
      <c r="G20" s="60"/>
      <c r="H20" s="55"/>
      <c r="I20" s="55"/>
      <c r="J20" s="55"/>
      <c r="K20" s="55"/>
      <c r="L20" s="63"/>
      <c r="M20" s="64"/>
      <c r="N20" s="24"/>
    </row>
    <row r="21" spans="1:14" s="13" customFormat="1" ht="24" customHeight="1">
      <c r="A21" s="52"/>
      <c r="B21" s="164" t="s">
        <v>35</v>
      </c>
      <c r="C21" s="59" t="s">
        <v>28</v>
      </c>
      <c r="D21" s="60"/>
      <c r="E21" s="60"/>
      <c r="F21" s="55"/>
      <c r="G21" s="55"/>
      <c r="H21" s="55"/>
      <c r="I21" s="55"/>
      <c r="J21" s="55"/>
      <c r="K21" s="55"/>
      <c r="L21" s="63"/>
      <c r="M21" s="64"/>
      <c r="N21" s="24"/>
    </row>
    <row r="22" spans="1:14" s="13" customFormat="1" ht="24" customHeight="1">
      <c r="A22" s="52"/>
      <c r="B22" s="165" t="s">
        <v>36</v>
      </c>
      <c r="C22" s="59" t="s">
        <v>30</v>
      </c>
      <c r="D22" s="60"/>
      <c r="E22" s="60"/>
      <c r="F22" s="55"/>
      <c r="G22" s="55"/>
      <c r="H22" s="55"/>
      <c r="I22" s="55"/>
      <c r="J22" s="55"/>
      <c r="K22" s="55"/>
      <c r="L22" s="63"/>
      <c r="M22" s="64"/>
      <c r="N22" s="24"/>
    </row>
    <row r="23" spans="1:14" s="8" customFormat="1" ht="20.25">
      <c r="A23" s="53"/>
      <c r="B23" s="166" t="s">
        <v>37</v>
      </c>
      <c r="C23" s="59" t="s">
        <v>29</v>
      </c>
      <c r="D23" s="60"/>
      <c r="E23" s="26"/>
      <c r="F23" s="25"/>
      <c r="G23" s="25"/>
      <c r="H23" s="25"/>
      <c r="I23" s="25"/>
      <c r="J23" s="25"/>
      <c r="K23" s="25"/>
      <c r="L23" s="44"/>
      <c r="M23" s="45"/>
      <c r="N23" s="44"/>
    </row>
    <row r="24" spans="1:14" s="8" customFormat="1" ht="20.25">
      <c r="A24" s="53"/>
      <c r="B24" s="34"/>
      <c r="C24" s="26"/>
      <c r="D24" s="26"/>
      <c r="E24" s="26"/>
      <c r="F24" s="25"/>
      <c r="G24" s="25"/>
      <c r="H24" s="25"/>
      <c r="I24" s="25"/>
      <c r="J24" s="25"/>
      <c r="K24" s="25"/>
      <c r="L24" s="44"/>
      <c r="M24" s="45"/>
      <c r="N24" s="44"/>
    </row>
    <row r="25" spans="2:14" ht="20.25">
      <c r="B25" s="35"/>
      <c r="C25" s="27"/>
      <c r="D25" s="27"/>
      <c r="E25" s="27"/>
      <c r="F25" s="28"/>
      <c r="G25" s="28"/>
      <c r="H25" s="28"/>
      <c r="I25" s="28"/>
      <c r="J25" s="28"/>
      <c r="K25" s="28"/>
      <c r="L25" s="45"/>
      <c r="M25" s="45"/>
      <c r="N25" s="45"/>
    </row>
    <row r="26" spans="3:14" ht="20.25">
      <c r="C26" s="29"/>
      <c r="D26" s="29"/>
      <c r="E26" s="29"/>
      <c r="F26" s="30"/>
      <c r="G26" s="30"/>
      <c r="H26" s="30"/>
      <c r="I26" s="30"/>
      <c r="J26" s="30"/>
      <c r="K26" s="30"/>
      <c r="L26" s="46"/>
      <c r="M26" s="46"/>
      <c r="N26" s="46"/>
    </row>
    <row r="27" spans="3:14" ht="20.25">
      <c r="C27" s="29"/>
      <c r="D27" s="29"/>
      <c r="E27" s="29"/>
      <c r="F27" s="30"/>
      <c r="G27" s="30"/>
      <c r="H27" s="30"/>
      <c r="I27" s="30"/>
      <c r="J27" s="30"/>
      <c r="K27" s="30"/>
      <c r="L27" s="46"/>
      <c r="M27" s="46"/>
      <c r="N27" s="46"/>
    </row>
    <row r="28" spans="3:14" ht="20.25">
      <c r="C28" s="29"/>
      <c r="D28" s="29"/>
      <c r="E28" s="29"/>
      <c r="F28" s="30"/>
      <c r="G28" s="30"/>
      <c r="H28" s="30"/>
      <c r="I28" s="30"/>
      <c r="J28" s="30"/>
      <c r="K28" s="30"/>
      <c r="L28" s="46"/>
      <c r="M28" s="46"/>
      <c r="N28" s="46"/>
    </row>
    <row r="29" spans="3:14" ht="20.25">
      <c r="C29" s="29"/>
      <c r="D29" s="29"/>
      <c r="E29" s="29"/>
      <c r="F29" s="30"/>
      <c r="G29" s="30"/>
      <c r="H29" s="30"/>
      <c r="I29" s="30"/>
      <c r="J29" s="30"/>
      <c r="K29" s="30"/>
      <c r="L29" s="46"/>
      <c r="M29" s="46"/>
      <c r="N29" s="46"/>
    </row>
    <row r="30" spans="3:14" ht="20.25">
      <c r="C30" s="29"/>
      <c r="D30" s="29"/>
      <c r="E30" s="29"/>
      <c r="F30" s="30"/>
      <c r="G30" s="30"/>
      <c r="H30" s="30"/>
      <c r="I30" s="30"/>
      <c r="J30" s="30"/>
      <c r="K30" s="30"/>
      <c r="L30" s="46"/>
      <c r="M30" s="46"/>
      <c r="N30" s="46"/>
    </row>
    <row r="31" spans="3:14" ht="20.25">
      <c r="C31" s="29"/>
      <c r="D31" s="29"/>
      <c r="E31" s="29"/>
      <c r="F31" s="30"/>
      <c r="G31" s="30"/>
      <c r="H31" s="30"/>
      <c r="I31" s="30"/>
      <c r="J31" s="30"/>
      <c r="K31" s="30"/>
      <c r="L31" s="46"/>
      <c r="M31" s="46"/>
      <c r="N31" s="46"/>
    </row>
    <row r="32" spans="3:14" ht="20.25">
      <c r="C32" s="29"/>
      <c r="D32" s="29"/>
      <c r="E32" s="29"/>
      <c r="F32" s="30"/>
      <c r="G32" s="30"/>
      <c r="H32" s="30"/>
      <c r="I32" s="30"/>
      <c r="J32" s="30"/>
      <c r="K32" s="30"/>
      <c r="L32" s="46"/>
      <c r="M32" s="46"/>
      <c r="N32" s="46"/>
    </row>
    <row r="33" spans="3:14" ht="20.25">
      <c r="C33" s="29"/>
      <c r="D33" s="29"/>
      <c r="E33" s="29"/>
      <c r="F33" s="30"/>
      <c r="G33" s="30"/>
      <c r="H33" s="30"/>
      <c r="I33" s="30"/>
      <c r="J33" s="30"/>
      <c r="K33" s="30"/>
      <c r="L33" s="46"/>
      <c r="M33" s="46"/>
      <c r="N33" s="46"/>
    </row>
    <row r="34" spans="1:218" s="5" customFormat="1" ht="20.25">
      <c r="A34" s="49"/>
      <c r="B34" s="32"/>
      <c r="C34" s="29"/>
      <c r="D34" s="29"/>
      <c r="E34" s="29"/>
      <c r="F34" s="30"/>
      <c r="G34" s="30"/>
      <c r="H34" s="30"/>
      <c r="I34" s="30"/>
      <c r="J34" s="30"/>
      <c r="K34" s="47"/>
      <c r="L34" s="46"/>
      <c r="M34" s="46"/>
      <c r="N34" s="46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</row>
    <row r="35" spans="1:218" s="5" customFormat="1" ht="20.25">
      <c r="A35" s="49"/>
      <c r="B35" s="32"/>
      <c r="C35" s="29"/>
      <c r="D35" s="29"/>
      <c r="E35" s="29"/>
      <c r="F35" s="30"/>
      <c r="G35" s="30"/>
      <c r="H35" s="30"/>
      <c r="I35" s="30"/>
      <c r="J35" s="30"/>
      <c r="K35" s="47"/>
      <c r="L35" s="46"/>
      <c r="M35" s="46"/>
      <c r="N35" s="46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</row>
    <row r="36" spans="3:14" ht="20.25">
      <c r="C36" s="29"/>
      <c r="D36" s="29"/>
      <c r="E36" s="29"/>
      <c r="F36" s="30"/>
      <c r="G36" s="30"/>
      <c r="H36" s="30"/>
      <c r="I36" s="30"/>
      <c r="J36" s="30"/>
      <c r="K36" s="30"/>
      <c r="L36" s="46"/>
      <c r="M36" s="46"/>
      <c r="N36" s="46"/>
    </row>
    <row r="37" spans="3:14" ht="20.25">
      <c r="C37" s="29"/>
      <c r="D37" s="29"/>
      <c r="E37" s="29"/>
      <c r="F37" s="30"/>
      <c r="G37" s="30"/>
      <c r="H37" s="30"/>
      <c r="I37" s="30"/>
      <c r="J37" s="30"/>
      <c r="K37" s="30"/>
      <c r="L37" s="46"/>
      <c r="M37" s="46"/>
      <c r="N37" s="46"/>
    </row>
    <row r="38" spans="3:14" ht="20.25">
      <c r="C38" s="29"/>
      <c r="D38" s="29"/>
      <c r="E38" s="29"/>
      <c r="F38" s="30"/>
      <c r="G38" s="30"/>
      <c r="H38" s="30"/>
      <c r="I38" s="30"/>
      <c r="J38" s="30"/>
      <c r="K38" s="30"/>
      <c r="L38" s="46"/>
      <c r="M38" s="46"/>
      <c r="N38" s="46"/>
    </row>
    <row r="39" spans="3:14" ht="20.25">
      <c r="C39" s="29"/>
      <c r="D39" s="29"/>
      <c r="E39" s="29"/>
      <c r="F39" s="30"/>
      <c r="G39" s="30"/>
      <c r="H39" s="30"/>
      <c r="I39" s="30"/>
      <c r="J39" s="30"/>
      <c r="K39" s="30"/>
      <c r="L39" s="46"/>
      <c r="M39" s="46"/>
      <c r="N39" s="46"/>
    </row>
    <row r="40" spans="3:14" ht="20.25">
      <c r="C40" s="29"/>
      <c r="D40" s="29"/>
      <c r="E40" s="29"/>
      <c r="F40" s="30"/>
      <c r="G40" s="30"/>
      <c r="H40" s="30"/>
      <c r="I40" s="30"/>
      <c r="J40" s="30"/>
      <c r="K40" s="30"/>
      <c r="L40" s="46"/>
      <c r="M40" s="46"/>
      <c r="N40" s="46"/>
    </row>
    <row r="41" spans="3:14" ht="20.25">
      <c r="C41" s="29"/>
      <c r="D41" s="29"/>
      <c r="E41" s="29"/>
      <c r="F41" s="30"/>
      <c r="G41" s="30"/>
      <c r="H41" s="30"/>
      <c r="I41" s="30"/>
      <c r="J41" s="30"/>
      <c r="K41" s="30"/>
      <c r="L41" s="46"/>
      <c r="M41" s="46"/>
      <c r="N41" s="46"/>
    </row>
    <row r="42" spans="3:14" ht="20.25">
      <c r="C42" s="29"/>
      <c r="D42" s="29"/>
      <c r="E42" s="29"/>
      <c r="F42" s="30"/>
      <c r="G42" s="30"/>
      <c r="H42" s="30"/>
      <c r="I42" s="30"/>
      <c r="J42" s="30"/>
      <c r="K42" s="30"/>
      <c r="L42" s="46"/>
      <c r="M42" s="46"/>
      <c r="N42" s="46"/>
    </row>
    <row r="43" spans="3:14" ht="20.25">
      <c r="C43" s="29"/>
      <c r="D43" s="29"/>
      <c r="E43" s="29"/>
      <c r="F43" s="30"/>
      <c r="G43" s="30"/>
      <c r="H43" s="30"/>
      <c r="I43" s="30"/>
      <c r="J43" s="30"/>
      <c r="K43" s="30"/>
      <c r="L43" s="46"/>
      <c r="M43" s="46"/>
      <c r="N43" s="46"/>
    </row>
    <row r="44" spans="3:14" ht="20.25">
      <c r="C44" s="29"/>
      <c r="D44" s="29"/>
      <c r="E44" s="29"/>
      <c r="F44" s="30"/>
      <c r="G44" s="30"/>
      <c r="H44" s="30"/>
      <c r="I44" s="30"/>
      <c r="J44" s="30"/>
      <c r="K44" s="30"/>
      <c r="L44" s="46"/>
      <c r="M44" s="46"/>
      <c r="N44" s="46"/>
    </row>
    <row r="45" spans="3:14" ht="20.25">
      <c r="C45" s="29"/>
      <c r="D45" s="29"/>
      <c r="E45" s="29"/>
      <c r="F45" s="30"/>
      <c r="G45" s="30"/>
      <c r="H45" s="30"/>
      <c r="I45" s="30"/>
      <c r="J45" s="30"/>
      <c r="K45" s="30"/>
      <c r="L45" s="46"/>
      <c r="M45" s="46"/>
      <c r="N45" s="46"/>
    </row>
    <row r="46" spans="3:14" ht="20.25">
      <c r="C46" s="29"/>
      <c r="D46" s="29"/>
      <c r="E46" s="29"/>
      <c r="F46" s="30"/>
      <c r="G46" s="30"/>
      <c r="H46" s="30"/>
      <c r="I46" s="30"/>
      <c r="J46" s="30"/>
      <c r="K46" s="30"/>
      <c r="L46" s="46"/>
      <c r="M46" s="46"/>
      <c r="N46" s="46"/>
    </row>
    <row r="47" spans="3:14" ht="20.25">
      <c r="C47" s="29"/>
      <c r="D47" s="29"/>
      <c r="E47" s="29"/>
      <c r="F47" s="30"/>
      <c r="G47" s="30"/>
      <c r="H47" s="30"/>
      <c r="I47" s="30"/>
      <c r="J47" s="30"/>
      <c r="K47" s="30"/>
      <c r="L47" s="46"/>
      <c r="M47" s="46"/>
      <c r="N47" s="46"/>
    </row>
    <row r="48" spans="3:14" ht="20.25">
      <c r="C48" s="29"/>
      <c r="D48" s="29"/>
      <c r="E48" s="29"/>
      <c r="F48" s="30"/>
      <c r="G48" s="30"/>
      <c r="H48" s="30"/>
      <c r="I48" s="30"/>
      <c r="J48" s="30"/>
      <c r="K48" s="30"/>
      <c r="L48" s="46"/>
      <c r="M48" s="46"/>
      <c r="N48" s="46"/>
    </row>
    <row r="49" spans="3:14" ht="20.25">
      <c r="C49" s="29"/>
      <c r="D49" s="29"/>
      <c r="E49" s="29"/>
      <c r="F49" s="30"/>
      <c r="G49" s="30"/>
      <c r="H49" s="30"/>
      <c r="I49" s="30"/>
      <c r="J49" s="30"/>
      <c r="K49" s="30"/>
      <c r="L49" s="46"/>
      <c r="M49" s="46"/>
      <c r="N49" s="46"/>
    </row>
    <row r="50" spans="3:14" ht="20.25">
      <c r="C50" s="29"/>
      <c r="D50" s="29"/>
      <c r="E50" s="29"/>
      <c r="F50" s="30"/>
      <c r="G50" s="30"/>
      <c r="H50" s="30"/>
      <c r="I50" s="30"/>
      <c r="J50" s="30"/>
      <c r="K50" s="30"/>
      <c r="L50" s="46"/>
      <c r="M50" s="46"/>
      <c r="N50" s="46"/>
    </row>
    <row r="51" spans="3:14" ht="20.25">
      <c r="C51" s="29"/>
      <c r="D51" s="29"/>
      <c r="E51" s="29"/>
      <c r="F51" s="30"/>
      <c r="G51" s="30"/>
      <c r="H51" s="30"/>
      <c r="I51" s="30"/>
      <c r="J51" s="30"/>
      <c r="K51" s="30"/>
      <c r="L51" s="46"/>
      <c r="M51" s="46"/>
      <c r="N51" s="46"/>
    </row>
    <row r="52" spans="3:14" ht="20.25">
      <c r="C52" s="29"/>
      <c r="D52" s="29"/>
      <c r="E52" s="29"/>
      <c r="F52" s="30"/>
      <c r="G52" s="30"/>
      <c r="H52" s="30"/>
      <c r="I52" s="30"/>
      <c r="J52" s="30"/>
      <c r="K52" s="30"/>
      <c r="L52" s="46"/>
      <c r="M52" s="46"/>
      <c r="N52" s="46"/>
    </row>
    <row r="53" spans="3:14" ht="20.25">
      <c r="C53" s="29"/>
      <c r="D53" s="29"/>
      <c r="E53" s="29"/>
      <c r="F53" s="30"/>
      <c r="G53" s="30"/>
      <c r="H53" s="30"/>
      <c r="I53" s="30"/>
      <c r="J53" s="30"/>
      <c r="K53" s="30"/>
      <c r="L53" s="46"/>
      <c r="M53" s="46"/>
      <c r="N53" s="46"/>
    </row>
    <row r="54" spans="3:14" ht="20.25">
      <c r="C54" s="29"/>
      <c r="D54" s="29"/>
      <c r="E54" s="29"/>
      <c r="F54" s="30"/>
      <c r="G54" s="30"/>
      <c r="H54" s="30"/>
      <c r="I54" s="30"/>
      <c r="J54" s="30"/>
      <c r="K54" s="30"/>
      <c r="L54" s="46"/>
      <c r="M54" s="46"/>
      <c r="N54" s="46"/>
    </row>
    <row r="55" spans="3:14" ht="20.25">
      <c r="C55" s="29"/>
      <c r="D55" s="29"/>
      <c r="E55" s="29"/>
      <c r="F55" s="30"/>
      <c r="G55" s="30"/>
      <c r="H55" s="30"/>
      <c r="I55" s="30"/>
      <c r="J55" s="30"/>
      <c r="K55" s="30"/>
      <c r="L55" s="46"/>
      <c r="M55" s="46"/>
      <c r="N55" s="46"/>
    </row>
    <row r="56" spans="3:14" ht="20.25">
      <c r="C56" s="29"/>
      <c r="D56" s="29"/>
      <c r="E56" s="29"/>
      <c r="F56" s="30"/>
      <c r="G56" s="30"/>
      <c r="H56" s="30"/>
      <c r="I56" s="30"/>
      <c r="J56" s="30"/>
      <c r="K56" s="30"/>
      <c r="L56" s="46"/>
      <c r="M56" s="46"/>
      <c r="N56" s="46"/>
    </row>
    <row r="57" spans="3:14" ht="20.25">
      <c r="C57" s="29"/>
      <c r="D57" s="29"/>
      <c r="E57" s="29"/>
      <c r="F57" s="30"/>
      <c r="G57" s="30"/>
      <c r="H57" s="30"/>
      <c r="I57" s="30"/>
      <c r="J57" s="30"/>
      <c r="K57" s="30"/>
      <c r="L57" s="46"/>
      <c r="M57" s="46"/>
      <c r="N57" s="46"/>
    </row>
    <row r="58" spans="3:14" ht="20.25">
      <c r="C58" s="29"/>
      <c r="D58" s="29"/>
      <c r="E58" s="29"/>
      <c r="F58" s="30"/>
      <c r="G58" s="30"/>
      <c r="H58" s="30"/>
      <c r="I58" s="30"/>
      <c r="J58" s="30"/>
      <c r="K58" s="30"/>
      <c r="L58" s="46"/>
      <c r="M58" s="46"/>
      <c r="N58" s="46"/>
    </row>
    <row r="59" spans="3:14" ht="20.25">
      <c r="C59" s="29"/>
      <c r="D59" s="29"/>
      <c r="E59" s="29"/>
      <c r="F59" s="30"/>
      <c r="G59" s="30"/>
      <c r="H59" s="30"/>
      <c r="I59" s="30"/>
      <c r="J59" s="30"/>
      <c r="K59" s="30"/>
      <c r="L59" s="46"/>
      <c r="M59" s="46"/>
      <c r="N59" s="46"/>
    </row>
    <row r="60" spans="3:14" ht="20.25">
      <c r="C60" s="29"/>
      <c r="D60" s="29"/>
      <c r="E60" s="29"/>
      <c r="F60" s="30"/>
      <c r="G60" s="30"/>
      <c r="H60" s="30"/>
      <c r="I60" s="30"/>
      <c r="J60" s="30"/>
      <c r="K60" s="30"/>
      <c r="L60" s="46"/>
      <c r="M60" s="46"/>
      <c r="N60" s="46"/>
    </row>
    <row r="61" spans="3:14" ht="20.25">
      <c r="C61" s="29"/>
      <c r="D61" s="29"/>
      <c r="E61" s="29"/>
      <c r="F61" s="30"/>
      <c r="G61" s="30"/>
      <c r="H61" s="30"/>
      <c r="I61" s="30"/>
      <c r="J61" s="30"/>
      <c r="K61" s="30"/>
      <c r="L61" s="46"/>
      <c r="M61" s="46"/>
      <c r="N61" s="46"/>
    </row>
    <row r="62" spans="3:14" ht="20.25">
      <c r="C62" s="29"/>
      <c r="D62" s="29"/>
      <c r="E62" s="29"/>
      <c r="F62" s="30"/>
      <c r="G62" s="30"/>
      <c r="H62" s="30"/>
      <c r="I62" s="30"/>
      <c r="J62" s="30"/>
      <c r="K62" s="30"/>
      <c r="L62" s="46"/>
      <c r="M62" s="46"/>
      <c r="N62" s="46"/>
    </row>
    <row r="63" spans="3:14" ht="20.25">
      <c r="C63" s="29"/>
      <c r="D63" s="29"/>
      <c r="E63" s="29"/>
      <c r="F63" s="30"/>
      <c r="G63" s="30"/>
      <c r="H63" s="30"/>
      <c r="I63" s="30"/>
      <c r="J63" s="30"/>
      <c r="K63" s="30"/>
      <c r="L63" s="46"/>
      <c r="M63" s="46"/>
      <c r="N63" s="46"/>
    </row>
    <row r="64" spans="3:14" ht="20.25">
      <c r="C64" s="29"/>
      <c r="D64" s="29"/>
      <c r="E64" s="29"/>
      <c r="F64" s="30"/>
      <c r="G64" s="30"/>
      <c r="H64" s="30"/>
      <c r="I64" s="30"/>
      <c r="J64" s="30"/>
      <c r="K64" s="30"/>
      <c r="L64" s="46"/>
      <c r="M64" s="46"/>
      <c r="N64" s="46"/>
    </row>
    <row r="65" spans="3:14" ht="20.25">
      <c r="C65" s="29"/>
      <c r="D65" s="29"/>
      <c r="E65" s="29"/>
      <c r="F65" s="30"/>
      <c r="G65" s="30"/>
      <c r="H65" s="30"/>
      <c r="I65" s="30"/>
      <c r="J65" s="30"/>
      <c r="K65" s="30"/>
      <c r="L65" s="46"/>
      <c r="M65" s="46"/>
      <c r="N65" s="46"/>
    </row>
    <row r="66" spans="3:14" ht="20.25">
      <c r="C66" s="29"/>
      <c r="D66" s="29"/>
      <c r="E66" s="29"/>
      <c r="F66" s="30"/>
      <c r="G66" s="30"/>
      <c r="H66" s="30"/>
      <c r="I66" s="30"/>
      <c r="J66" s="30"/>
      <c r="K66" s="30"/>
      <c r="L66" s="46"/>
      <c r="M66" s="46"/>
      <c r="N66" s="46"/>
    </row>
    <row r="67" spans="3:14" ht="20.25">
      <c r="C67" s="29"/>
      <c r="D67" s="29"/>
      <c r="E67" s="29"/>
      <c r="F67" s="30"/>
      <c r="G67" s="30"/>
      <c r="H67" s="30"/>
      <c r="I67" s="30"/>
      <c r="J67" s="30"/>
      <c r="K67" s="30"/>
      <c r="L67" s="46"/>
      <c r="M67" s="46"/>
      <c r="N67" s="46"/>
    </row>
    <row r="68" spans="3:14" ht="20.25">
      <c r="C68" s="29"/>
      <c r="D68" s="29"/>
      <c r="E68" s="29"/>
      <c r="F68" s="30"/>
      <c r="G68" s="30"/>
      <c r="H68" s="30"/>
      <c r="I68" s="30"/>
      <c r="J68" s="30"/>
      <c r="K68" s="30"/>
      <c r="L68" s="46"/>
      <c r="M68" s="46"/>
      <c r="N68" s="46"/>
    </row>
    <row r="69" spans="3:14" ht="20.25">
      <c r="C69" s="29"/>
      <c r="D69" s="29"/>
      <c r="E69" s="29"/>
      <c r="F69" s="30"/>
      <c r="G69" s="30"/>
      <c r="H69" s="30"/>
      <c r="I69" s="30"/>
      <c r="J69" s="30"/>
      <c r="K69" s="30"/>
      <c r="L69" s="46"/>
      <c r="M69" s="46"/>
      <c r="N69" s="46"/>
    </row>
    <row r="70" spans="3:14" ht="20.25">
      <c r="C70" s="29"/>
      <c r="D70" s="29"/>
      <c r="E70" s="29"/>
      <c r="F70" s="30"/>
      <c r="G70" s="30"/>
      <c r="H70" s="30"/>
      <c r="I70" s="30"/>
      <c r="J70" s="30"/>
      <c r="K70" s="30"/>
      <c r="L70" s="46"/>
      <c r="M70" s="46"/>
      <c r="N70" s="46"/>
    </row>
    <row r="71" spans="3:14" ht="20.25">
      <c r="C71" s="29"/>
      <c r="D71" s="29"/>
      <c r="E71" s="29"/>
      <c r="F71" s="30"/>
      <c r="G71" s="30"/>
      <c r="H71" s="30"/>
      <c r="I71" s="30"/>
      <c r="J71" s="30"/>
      <c r="K71" s="30"/>
      <c r="L71" s="46"/>
      <c r="M71" s="46"/>
      <c r="N71" s="46"/>
    </row>
    <row r="72" spans="3:14" ht="20.25">
      <c r="C72" s="29"/>
      <c r="D72" s="29"/>
      <c r="E72" s="29"/>
      <c r="F72" s="30"/>
      <c r="G72" s="30"/>
      <c r="H72" s="30"/>
      <c r="I72" s="30"/>
      <c r="J72" s="30"/>
      <c r="K72" s="30"/>
      <c r="L72" s="46"/>
      <c r="M72" s="46"/>
      <c r="N72" s="46"/>
    </row>
    <row r="73" spans="3:14" ht="20.25">
      <c r="C73" s="29"/>
      <c r="D73" s="29"/>
      <c r="E73" s="29"/>
      <c r="F73" s="30"/>
      <c r="G73" s="30"/>
      <c r="H73" s="30"/>
      <c r="I73" s="30"/>
      <c r="J73" s="30"/>
      <c r="K73" s="30"/>
      <c r="L73" s="46"/>
      <c r="M73" s="46"/>
      <c r="N73" s="46"/>
    </row>
    <row r="74" spans="3:14" ht="20.25">
      <c r="C74" s="29"/>
      <c r="D74" s="29"/>
      <c r="E74" s="29"/>
      <c r="F74" s="30"/>
      <c r="G74" s="30"/>
      <c r="H74" s="30"/>
      <c r="I74" s="30"/>
      <c r="J74" s="30"/>
      <c r="K74" s="30"/>
      <c r="L74" s="46"/>
      <c r="M74" s="46"/>
      <c r="N74" s="46"/>
    </row>
    <row r="75" spans="3:14" ht="20.25">
      <c r="C75" s="29"/>
      <c r="D75" s="29"/>
      <c r="E75" s="29"/>
      <c r="F75" s="30"/>
      <c r="G75" s="30"/>
      <c r="H75" s="30"/>
      <c r="I75" s="30"/>
      <c r="J75" s="30"/>
      <c r="K75" s="30"/>
      <c r="L75" s="46"/>
      <c r="M75" s="46"/>
      <c r="N75" s="46"/>
    </row>
    <row r="76" spans="3:14" ht="20.25">
      <c r="C76" s="29"/>
      <c r="D76" s="29"/>
      <c r="E76" s="29"/>
      <c r="F76" s="30"/>
      <c r="G76" s="30"/>
      <c r="H76" s="30"/>
      <c r="I76" s="30"/>
      <c r="J76" s="30"/>
      <c r="K76" s="30"/>
      <c r="L76" s="46"/>
      <c r="M76" s="46"/>
      <c r="N76" s="46"/>
    </row>
    <row r="77" spans="3:14" ht="20.25">
      <c r="C77" s="29"/>
      <c r="D77" s="29"/>
      <c r="E77" s="29"/>
      <c r="F77" s="30"/>
      <c r="G77" s="30"/>
      <c r="H77" s="30"/>
      <c r="I77" s="30"/>
      <c r="J77" s="30"/>
      <c r="K77" s="30"/>
      <c r="L77" s="46"/>
      <c r="M77" s="46"/>
      <c r="N77" s="46"/>
    </row>
    <row r="78" spans="3:14" ht="20.25">
      <c r="C78" s="29"/>
      <c r="D78" s="29"/>
      <c r="E78" s="29"/>
      <c r="F78" s="30"/>
      <c r="G78" s="30"/>
      <c r="H78" s="30"/>
      <c r="I78" s="30"/>
      <c r="J78" s="30"/>
      <c r="K78" s="30"/>
      <c r="L78" s="46"/>
      <c r="M78" s="46"/>
      <c r="N78" s="46"/>
    </row>
    <row r="79" spans="3:14" ht="20.25">
      <c r="C79" s="29"/>
      <c r="D79" s="29"/>
      <c r="E79" s="29"/>
      <c r="F79" s="30"/>
      <c r="G79" s="30"/>
      <c r="H79" s="30"/>
      <c r="I79" s="30"/>
      <c r="J79" s="30"/>
      <c r="K79" s="30"/>
      <c r="L79" s="46"/>
      <c r="M79" s="46"/>
      <c r="N79" s="46"/>
    </row>
    <row r="80" spans="3:14" ht="20.25">
      <c r="C80" s="29"/>
      <c r="D80" s="29"/>
      <c r="E80" s="29"/>
      <c r="F80" s="30"/>
      <c r="G80" s="30"/>
      <c r="H80" s="30"/>
      <c r="I80" s="30"/>
      <c r="J80" s="30"/>
      <c r="K80" s="30"/>
      <c r="L80" s="46"/>
      <c r="M80" s="46"/>
      <c r="N80" s="46"/>
    </row>
    <row r="81" spans="3:14" ht="20.25">
      <c r="C81" s="29"/>
      <c r="D81" s="29"/>
      <c r="E81" s="29"/>
      <c r="F81" s="30"/>
      <c r="G81" s="30"/>
      <c r="H81" s="30"/>
      <c r="I81" s="30"/>
      <c r="J81" s="30"/>
      <c r="K81" s="30"/>
      <c r="L81" s="46"/>
      <c r="M81" s="46"/>
      <c r="N81" s="46"/>
    </row>
    <row r="82" spans="3:14" ht="20.25">
      <c r="C82" s="29"/>
      <c r="D82" s="29"/>
      <c r="E82" s="29"/>
      <c r="F82" s="30"/>
      <c r="G82" s="30"/>
      <c r="H82" s="30"/>
      <c r="I82" s="30"/>
      <c r="J82" s="30"/>
      <c r="K82" s="30"/>
      <c r="L82" s="46"/>
      <c r="M82" s="46"/>
      <c r="N82" s="46"/>
    </row>
    <row r="83" spans="3:14" ht="20.25">
      <c r="C83" s="29"/>
      <c r="D83" s="29"/>
      <c r="E83" s="29"/>
      <c r="F83" s="30"/>
      <c r="G83" s="30"/>
      <c r="H83" s="30"/>
      <c r="I83" s="30"/>
      <c r="J83" s="30"/>
      <c r="K83" s="30"/>
      <c r="L83" s="46"/>
      <c r="M83" s="46"/>
      <c r="N83" s="46"/>
    </row>
    <row r="84" spans="3:14" ht="20.25">
      <c r="C84" s="29"/>
      <c r="D84" s="29"/>
      <c r="E84" s="29"/>
      <c r="F84" s="30"/>
      <c r="G84" s="30"/>
      <c r="H84" s="30"/>
      <c r="I84" s="30"/>
      <c r="J84" s="30"/>
      <c r="K84" s="30"/>
      <c r="L84" s="46"/>
      <c r="M84" s="46"/>
      <c r="N84" s="46"/>
    </row>
    <row r="85" spans="3:14" ht="20.25">
      <c r="C85" s="29"/>
      <c r="D85" s="29"/>
      <c r="E85" s="29"/>
      <c r="F85" s="30"/>
      <c r="G85" s="30"/>
      <c r="H85" s="30"/>
      <c r="I85" s="30"/>
      <c r="J85" s="30"/>
      <c r="K85" s="30"/>
      <c r="L85" s="46"/>
      <c r="M85" s="46"/>
      <c r="N85" s="46"/>
    </row>
    <row r="86" spans="3:14" ht="20.25">
      <c r="C86" s="29"/>
      <c r="D86" s="29"/>
      <c r="E86" s="29"/>
      <c r="F86" s="30"/>
      <c r="G86" s="30"/>
      <c r="H86" s="30"/>
      <c r="I86" s="30"/>
      <c r="J86" s="30"/>
      <c r="K86" s="30"/>
      <c r="L86" s="46"/>
      <c r="M86" s="46"/>
      <c r="N86" s="46"/>
    </row>
    <row r="87" spans="3:14" ht="20.25">
      <c r="C87" s="29"/>
      <c r="D87" s="29"/>
      <c r="E87" s="29"/>
      <c r="F87" s="30"/>
      <c r="G87" s="30"/>
      <c r="H87" s="30"/>
      <c r="I87" s="30"/>
      <c r="J87" s="30"/>
      <c r="K87" s="30"/>
      <c r="L87" s="46"/>
      <c r="M87" s="46"/>
      <c r="N87" s="46"/>
    </row>
    <row r="88" spans="3:14" ht="20.25">
      <c r="C88" s="29"/>
      <c r="D88" s="29"/>
      <c r="E88" s="29"/>
      <c r="F88" s="30"/>
      <c r="G88" s="30"/>
      <c r="H88" s="30"/>
      <c r="I88" s="30"/>
      <c r="J88" s="30"/>
      <c r="K88" s="30"/>
      <c r="L88" s="46"/>
      <c r="M88" s="46"/>
      <c r="N88" s="46"/>
    </row>
    <row r="89" spans="3:14" ht="20.25">
      <c r="C89" s="29"/>
      <c r="D89" s="29"/>
      <c r="E89" s="29"/>
      <c r="F89" s="30"/>
      <c r="G89" s="30"/>
      <c r="H89" s="30"/>
      <c r="I89" s="30"/>
      <c r="J89" s="30"/>
      <c r="K89" s="30"/>
      <c r="L89" s="46"/>
      <c r="M89" s="46"/>
      <c r="N89" s="46"/>
    </row>
    <row r="90" spans="3:14" ht="20.25">
      <c r="C90" s="29"/>
      <c r="D90" s="29"/>
      <c r="E90" s="29"/>
      <c r="F90" s="30"/>
      <c r="G90" s="30"/>
      <c r="H90" s="30"/>
      <c r="I90" s="30"/>
      <c r="J90" s="30"/>
      <c r="K90" s="30"/>
      <c r="L90" s="46"/>
      <c r="M90" s="46"/>
      <c r="N90" s="46"/>
    </row>
    <row r="91" spans="3:14" ht="20.25">
      <c r="C91" s="29"/>
      <c r="D91" s="29"/>
      <c r="E91" s="29"/>
      <c r="F91" s="30"/>
      <c r="G91" s="30"/>
      <c r="H91" s="30"/>
      <c r="I91" s="30"/>
      <c r="J91" s="30"/>
      <c r="K91" s="30"/>
      <c r="L91" s="46"/>
      <c r="M91" s="46"/>
      <c r="N91" s="46"/>
    </row>
    <row r="92" spans="3:14" ht="20.25">
      <c r="C92" s="29"/>
      <c r="D92" s="29"/>
      <c r="E92" s="29"/>
      <c r="F92" s="30"/>
      <c r="G92" s="30"/>
      <c r="H92" s="30"/>
      <c r="I92" s="30"/>
      <c r="J92" s="30"/>
      <c r="K92" s="30"/>
      <c r="L92" s="46"/>
      <c r="M92" s="46"/>
      <c r="N92" s="46"/>
    </row>
    <row r="93" spans="3:14" ht="20.25">
      <c r="C93" s="29"/>
      <c r="D93" s="29"/>
      <c r="E93" s="29"/>
      <c r="F93" s="30"/>
      <c r="G93" s="30"/>
      <c r="H93" s="30"/>
      <c r="I93" s="30"/>
      <c r="J93" s="30"/>
      <c r="K93" s="30"/>
      <c r="L93" s="46"/>
      <c r="M93" s="46"/>
      <c r="N93" s="46"/>
    </row>
    <row r="94" spans="3:14" ht="20.25">
      <c r="C94" s="29"/>
      <c r="D94" s="29"/>
      <c r="E94" s="29"/>
      <c r="F94" s="30"/>
      <c r="G94" s="30"/>
      <c r="H94" s="30"/>
      <c r="I94" s="30"/>
      <c r="J94" s="30"/>
      <c r="K94" s="30"/>
      <c r="L94" s="46"/>
      <c r="M94" s="46"/>
      <c r="N94" s="46"/>
    </row>
    <row r="95" spans="3:14" ht="20.25">
      <c r="C95" s="29"/>
      <c r="D95" s="29"/>
      <c r="E95" s="29"/>
      <c r="F95" s="30"/>
      <c r="G95" s="30"/>
      <c r="H95" s="30"/>
      <c r="I95" s="30"/>
      <c r="J95" s="30"/>
      <c r="K95" s="30"/>
      <c r="L95" s="46"/>
      <c r="M95" s="46"/>
      <c r="N95" s="46"/>
    </row>
    <row r="96" spans="3:14" ht="20.25">
      <c r="C96" s="29"/>
      <c r="D96" s="29"/>
      <c r="E96" s="29"/>
      <c r="F96" s="30"/>
      <c r="G96" s="30"/>
      <c r="H96" s="30"/>
      <c r="I96" s="30"/>
      <c r="J96" s="30"/>
      <c r="K96" s="30"/>
      <c r="L96" s="46"/>
      <c r="M96" s="46"/>
      <c r="N96" s="46"/>
    </row>
    <row r="97" spans="3:14" ht="20.25">
      <c r="C97" s="29"/>
      <c r="D97" s="29"/>
      <c r="E97" s="29"/>
      <c r="F97" s="30"/>
      <c r="G97" s="30"/>
      <c r="H97" s="30"/>
      <c r="I97" s="30"/>
      <c r="J97" s="30"/>
      <c r="K97" s="30"/>
      <c r="L97" s="46"/>
      <c r="M97" s="46"/>
      <c r="N97" s="46"/>
    </row>
    <row r="98" spans="3:14" ht="20.25">
      <c r="C98" s="29"/>
      <c r="D98" s="29"/>
      <c r="E98" s="29"/>
      <c r="F98" s="30"/>
      <c r="G98" s="30"/>
      <c r="H98" s="30"/>
      <c r="I98" s="30"/>
      <c r="J98" s="30"/>
      <c r="K98" s="30"/>
      <c r="L98" s="46"/>
      <c r="M98" s="46"/>
      <c r="N98" s="46"/>
    </row>
  </sheetData>
  <sheetProtection password="DF4A" sheet="1"/>
  <mergeCells count="20">
    <mergeCell ref="A5:N5"/>
    <mergeCell ref="E8:E10"/>
    <mergeCell ref="H9:H10"/>
    <mergeCell ref="J9:J10"/>
    <mergeCell ref="C1:N1"/>
    <mergeCell ref="C2:N2"/>
    <mergeCell ref="M9:M10"/>
    <mergeCell ref="F9:F10"/>
    <mergeCell ref="K8:N8"/>
    <mergeCell ref="A4:N4"/>
    <mergeCell ref="I9:I10"/>
    <mergeCell ref="A6:N6"/>
    <mergeCell ref="A8:B10"/>
    <mergeCell ref="L15:M15"/>
    <mergeCell ref="A13:B13"/>
    <mergeCell ref="B7:N7"/>
    <mergeCell ref="C8:C10"/>
    <mergeCell ref="D8:D10"/>
    <mergeCell ref="G9:G10"/>
    <mergeCell ref="A11:B11"/>
  </mergeCells>
  <conditionalFormatting sqref="M13">
    <cfRule type="cellIs" priority="11" dxfId="4" operator="between" stopIfTrue="1">
      <formula>4.5</formula>
      <formula>5</formula>
    </cfRule>
    <cfRule type="cellIs" priority="12" dxfId="3" operator="between" stopIfTrue="1">
      <formula>4</formula>
      <formula>4.4999</formula>
    </cfRule>
    <cfRule type="cellIs" priority="13" dxfId="2" operator="between" stopIfTrue="1">
      <formula>3</formula>
      <formula>3.9999</formula>
    </cfRule>
    <cfRule type="cellIs" priority="14" dxfId="1" operator="between" stopIfTrue="1">
      <formula>2</formula>
      <formula>2.9999</formula>
    </cfRule>
    <cfRule type="cellIs" priority="15" dxfId="0" operator="between" stopIfTrue="1">
      <formula>1</formula>
      <formula>1.9999</formula>
    </cfRule>
  </conditionalFormatting>
  <conditionalFormatting sqref="M14">
    <cfRule type="cellIs" priority="6" dxfId="4" operator="between" stopIfTrue="1">
      <formula>4.5</formula>
      <formula>5</formula>
    </cfRule>
    <cfRule type="cellIs" priority="7" dxfId="3" operator="between" stopIfTrue="1">
      <formula>4</formula>
      <formula>4.4999</formula>
    </cfRule>
    <cfRule type="cellIs" priority="8" dxfId="2" operator="between" stopIfTrue="1">
      <formula>3</formula>
      <formula>3.9999</formula>
    </cfRule>
    <cfRule type="cellIs" priority="9" dxfId="1" operator="between" stopIfTrue="1">
      <formula>2</formula>
      <formula>2.9999</formula>
    </cfRule>
    <cfRule type="cellIs" priority="10" dxfId="0" operator="between" stopIfTrue="1">
      <formula>1</formula>
      <formula>1.9999</formula>
    </cfRule>
  </conditionalFormatting>
  <conditionalFormatting sqref="M11:M12">
    <cfRule type="cellIs" priority="1" dxfId="4" operator="between" stopIfTrue="1">
      <formula>4.5</formula>
      <formula>5</formula>
    </cfRule>
    <cfRule type="cellIs" priority="2" dxfId="3" operator="between" stopIfTrue="1">
      <formula>4</formula>
      <formula>4.4999</formula>
    </cfRule>
    <cfRule type="cellIs" priority="3" dxfId="2" operator="between" stopIfTrue="1">
      <formula>3</formula>
      <formula>3.9999</formula>
    </cfRule>
    <cfRule type="cellIs" priority="4" dxfId="1" operator="between" stopIfTrue="1">
      <formula>2</formula>
      <formula>2.9999</formula>
    </cfRule>
    <cfRule type="cellIs" priority="5" dxfId="0" operator="between" stopIfTrue="1">
      <formula>1</formula>
      <formula>1.9999</formula>
    </cfRule>
  </conditionalFormatting>
  <printOptions/>
  <pageMargins left="0.37" right="0.1968503937007874" top="0.42" bottom="0.4724409448818898" header="0.95" footer="0.2755905511811024"/>
  <pageSetup horizontalDpi="600" verticalDpi="600" orientation="portrait" paperSize="9" scale="70" r:id="rId2"/>
  <headerFooter alignWithMargins="0">
    <oddFooter>&amp;C&amp;"TH NiramitIT๙,ธรรมดา"&amp;16&amp;P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B21" sqref="B21:J23"/>
    </sheetView>
  </sheetViews>
  <sheetFormatPr defaultColWidth="9.140625" defaultRowHeight="15"/>
  <cols>
    <col min="1" max="1" width="11.00390625" style="159" customWidth="1"/>
    <col min="2" max="2" width="8.421875" style="159" customWidth="1"/>
    <col min="3" max="3" width="3.28125" style="159" customWidth="1"/>
    <col min="4" max="4" width="12.8515625" style="159" customWidth="1"/>
    <col min="5" max="5" width="13.00390625" style="159" customWidth="1"/>
    <col min="6" max="8" width="12.421875" style="159" customWidth="1"/>
    <col min="9" max="9" width="15.421875" style="159" customWidth="1"/>
    <col min="10" max="10" width="14.421875" style="159" customWidth="1"/>
    <col min="11" max="11" width="10.7109375" style="159" customWidth="1"/>
    <col min="12" max="16384" width="9.00390625" style="159" customWidth="1"/>
  </cols>
  <sheetData>
    <row r="1" spans="1:11" s="87" customFormat="1" ht="29.25" customHeight="1">
      <c r="A1" s="127" t="s">
        <v>53</v>
      </c>
      <c r="B1" s="128">
        <v>2.1</v>
      </c>
      <c r="C1" s="129" t="s">
        <v>0</v>
      </c>
      <c r="D1" s="197" t="s">
        <v>54</v>
      </c>
      <c r="E1" s="197"/>
      <c r="F1" s="197"/>
      <c r="G1" s="197"/>
      <c r="H1" s="197"/>
      <c r="I1" s="197"/>
      <c r="J1" s="197"/>
      <c r="K1" s="197"/>
    </row>
    <row r="2" spans="1:11" s="132" customFormat="1" ht="25.5" customHeight="1">
      <c r="A2" s="89" t="s">
        <v>1</v>
      </c>
      <c r="B2" s="130"/>
      <c r="C2" s="91" t="s">
        <v>0</v>
      </c>
      <c r="D2" s="131">
        <v>10</v>
      </c>
      <c r="K2" s="133"/>
    </row>
    <row r="3" spans="1:10" s="132" customFormat="1" ht="25.5" customHeight="1">
      <c r="A3" s="89" t="s">
        <v>2</v>
      </c>
      <c r="B3" s="130"/>
      <c r="C3" s="91" t="s">
        <v>0</v>
      </c>
      <c r="D3" s="134">
        <f>IF(E5=1,"N/A",I9)</f>
        <v>0</v>
      </c>
      <c r="J3" s="114"/>
    </row>
    <row r="4" spans="1:4" s="132" customFormat="1" ht="25.5" customHeight="1">
      <c r="A4" s="97" t="s">
        <v>3</v>
      </c>
      <c r="B4" s="130"/>
      <c r="C4" s="91" t="s">
        <v>0</v>
      </c>
      <c r="D4" s="135" t="str">
        <f>IF(D5="N/A","N/A",IF(D5&gt;=4.5,"ดีมาก",IF(D5&gt;=3.5,"ดี",IF(D5&gt;=2.5,"ปานกลาง",IF(D5&gt;=1.5,"ต่ำ","ต่ำมาก")))))</f>
        <v>ต่ำมาก</v>
      </c>
    </row>
    <row r="5" spans="1:6" s="132" customFormat="1" ht="25.5" customHeight="1">
      <c r="A5" s="136" t="s">
        <v>4</v>
      </c>
      <c r="B5" s="137"/>
      <c r="C5" s="138" t="s">
        <v>0</v>
      </c>
      <c r="D5" s="95">
        <f>IF(E5=1,1,J9)-K9</f>
        <v>1</v>
      </c>
      <c r="E5" s="99"/>
      <c r="F5" s="114" t="s">
        <v>5</v>
      </c>
    </row>
    <row r="6" spans="1:6" s="139" customFormat="1" ht="20.25">
      <c r="A6" s="102"/>
      <c r="C6" s="140"/>
      <c r="D6" s="141"/>
      <c r="F6" s="142"/>
    </row>
    <row r="7" spans="1:8" s="144" customFormat="1" ht="24" customHeight="1">
      <c r="A7" s="143"/>
      <c r="C7" s="85"/>
      <c r="D7" s="198" t="s">
        <v>6</v>
      </c>
      <c r="E7" s="198"/>
      <c r="F7" s="198"/>
      <c r="G7" s="198"/>
      <c r="H7" s="198"/>
    </row>
    <row r="8" spans="1:10" s="144" customFormat="1" ht="24" customHeight="1">
      <c r="A8" s="143"/>
      <c r="C8" s="85"/>
      <c r="D8" s="145" t="s">
        <v>55</v>
      </c>
      <c r="E8" s="145" t="s">
        <v>56</v>
      </c>
      <c r="F8" s="145" t="s">
        <v>57</v>
      </c>
      <c r="G8" s="145" t="s">
        <v>58</v>
      </c>
      <c r="H8" s="145" t="s">
        <v>59</v>
      </c>
      <c r="I8" s="146" t="s">
        <v>2</v>
      </c>
      <c r="J8" s="160" t="s">
        <v>60</v>
      </c>
    </row>
    <row r="9" spans="2:10" s="144" customFormat="1" ht="30" customHeight="1">
      <c r="B9" s="147"/>
      <c r="D9" s="148">
        <v>93</v>
      </c>
      <c r="E9" s="148">
        <v>94</v>
      </c>
      <c r="F9" s="148">
        <v>95</v>
      </c>
      <c r="G9" s="148">
        <v>96</v>
      </c>
      <c r="H9" s="148">
        <v>97</v>
      </c>
      <c r="I9" s="149"/>
      <c r="J9" s="150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1</v>
      </c>
    </row>
    <row r="10" s="139" customFormat="1" ht="20.25"/>
    <row r="11" spans="2:11" s="139" customFormat="1" ht="17.25" customHeight="1">
      <c r="B11" s="199" t="s">
        <v>61</v>
      </c>
      <c r="C11" s="199"/>
      <c r="D11" s="199"/>
      <c r="E11" s="199"/>
      <c r="F11" s="199"/>
      <c r="G11" s="199"/>
      <c r="H11" s="199"/>
      <c r="I11" s="199"/>
      <c r="J11" s="199"/>
      <c r="K11" s="199"/>
    </row>
    <row r="12" spans="2:11" s="139" customFormat="1" ht="17.25" customHeight="1">
      <c r="B12" s="199"/>
      <c r="C12" s="199"/>
      <c r="D12" s="199"/>
      <c r="E12" s="199"/>
      <c r="F12" s="199"/>
      <c r="G12" s="199"/>
      <c r="H12" s="199"/>
      <c r="I12" s="199"/>
      <c r="J12" s="199"/>
      <c r="K12" s="199"/>
    </row>
    <row r="13" spans="2:4" s="139" customFormat="1" ht="24" customHeight="1">
      <c r="B13" s="151"/>
      <c r="D13" s="152" t="s">
        <v>62</v>
      </c>
    </row>
    <row r="14" spans="2:11" s="93" customFormat="1" ht="24" customHeight="1">
      <c r="B14" s="196" t="s">
        <v>22</v>
      </c>
      <c r="C14" s="196"/>
      <c r="D14" s="196"/>
      <c r="K14" s="132"/>
    </row>
    <row r="15" spans="2:14" s="123" customFormat="1" ht="24" customHeight="1">
      <c r="B15" s="200"/>
      <c r="C15" s="200"/>
      <c r="D15" s="200"/>
      <c r="E15" s="200"/>
      <c r="F15" s="200"/>
      <c r="G15" s="200"/>
      <c r="H15" s="200"/>
      <c r="I15" s="200"/>
      <c r="J15" s="200"/>
      <c r="K15" s="153"/>
      <c r="L15" s="153"/>
      <c r="M15" s="153"/>
      <c r="N15" s="154"/>
    </row>
    <row r="16" spans="2:14" s="123" customFormat="1" ht="24" customHeight="1">
      <c r="B16" s="200"/>
      <c r="C16" s="200"/>
      <c r="D16" s="200"/>
      <c r="E16" s="200"/>
      <c r="F16" s="200"/>
      <c r="G16" s="200"/>
      <c r="H16" s="200"/>
      <c r="I16" s="200"/>
      <c r="J16" s="200"/>
      <c r="K16" s="153"/>
      <c r="L16" s="153"/>
      <c r="M16" s="153"/>
      <c r="N16" s="154"/>
    </row>
    <row r="17" spans="2:14" s="123" customFormat="1" ht="24" customHeight="1">
      <c r="B17" s="200"/>
      <c r="C17" s="200"/>
      <c r="D17" s="200"/>
      <c r="E17" s="200"/>
      <c r="F17" s="200"/>
      <c r="G17" s="200"/>
      <c r="H17" s="200"/>
      <c r="I17" s="200"/>
      <c r="J17" s="200"/>
      <c r="K17" s="153"/>
      <c r="L17" s="153"/>
      <c r="M17" s="153"/>
      <c r="N17" s="154"/>
    </row>
    <row r="18" spans="2:14" s="93" customFormat="1" ht="24" customHeight="1">
      <c r="B18" s="124" t="s">
        <v>52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55"/>
      <c r="M18" s="155"/>
      <c r="N18" s="156"/>
    </row>
    <row r="19" s="157" customFormat="1" ht="24" customHeight="1"/>
    <row r="20" spans="2:4" s="124" customFormat="1" ht="24" customHeight="1">
      <c r="B20" s="196" t="s">
        <v>63</v>
      </c>
      <c r="C20" s="196"/>
      <c r="D20" s="196"/>
    </row>
    <row r="21" spans="2:15" s="157" customFormat="1" ht="24" customHeight="1">
      <c r="B21" s="195"/>
      <c r="C21" s="195"/>
      <c r="D21" s="195"/>
      <c r="E21" s="195"/>
      <c r="F21" s="195"/>
      <c r="G21" s="195"/>
      <c r="H21" s="195"/>
      <c r="I21" s="195"/>
      <c r="J21" s="195"/>
      <c r="K21" s="158"/>
      <c r="L21" s="158"/>
      <c r="M21" s="158"/>
      <c r="N21" s="158"/>
      <c r="O21" s="158"/>
    </row>
    <row r="22" spans="2:15" s="157" customFormat="1" ht="24" customHeight="1">
      <c r="B22" s="195"/>
      <c r="C22" s="195"/>
      <c r="D22" s="195"/>
      <c r="E22" s="195"/>
      <c r="F22" s="195"/>
      <c r="G22" s="195"/>
      <c r="H22" s="195"/>
      <c r="I22" s="195"/>
      <c r="J22" s="195"/>
      <c r="K22" s="158"/>
      <c r="L22" s="158"/>
      <c r="M22" s="158"/>
      <c r="N22" s="158"/>
      <c r="O22" s="158"/>
    </row>
    <row r="23" spans="2:15" s="157" customFormat="1" ht="24" customHeight="1">
      <c r="B23" s="195"/>
      <c r="C23" s="195"/>
      <c r="D23" s="195"/>
      <c r="E23" s="195"/>
      <c r="F23" s="195"/>
      <c r="G23" s="195"/>
      <c r="H23" s="195"/>
      <c r="I23" s="195"/>
      <c r="J23" s="195"/>
      <c r="K23" s="158"/>
      <c r="L23" s="158"/>
      <c r="M23" s="158"/>
      <c r="N23" s="158"/>
      <c r="O23" s="158"/>
    </row>
    <row r="24" spans="2:15" s="124" customFormat="1" ht="24" customHeight="1">
      <c r="B24" s="196" t="s">
        <v>52</v>
      </c>
      <c r="C24" s="196"/>
      <c r="D24" s="196"/>
      <c r="E24" s="196"/>
      <c r="F24" s="196"/>
      <c r="G24" s="196"/>
      <c r="H24" s="196"/>
      <c r="I24" s="196"/>
      <c r="L24" s="155"/>
      <c r="M24" s="155"/>
      <c r="N24" s="155"/>
      <c r="O24" s="155"/>
    </row>
    <row r="25" s="139" customFormat="1" ht="20.25"/>
    <row r="26" s="139" customFormat="1" ht="20.25"/>
    <row r="27" s="139" customFormat="1" ht="20.25"/>
    <row r="28" s="139" customFormat="1" ht="20.25"/>
    <row r="29" s="139" customFormat="1" ht="20.25"/>
    <row r="30" s="139" customFormat="1" ht="20.25"/>
    <row r="31" s="139" customFormat="1" ht="20.25"/>
    <row r="32" s="139" customFormat="1" ht="20.25"/>
    <row r="33" s="139" customFormat="1" ht="20.25"/>
    <row r="34" s="139" customFormat="1" ht="20.25"/>
    <row r="35" s="139" customFormat="1" ht="20.25"/>
    <row r="36" s="139" customFormat="1" ht="20.25"/>
    <row r="37" s="139" customFormat="1" ht="20.25"/>
    <row r="38" s="139" customFormat="1" ht="20.25"/>
    <row r="39" s="139" customFormat="1" ht="20.25"/>
    <row r="40" s="139" customFormat="1" ht="20.25"/>
    <row r="41" s="139" customFormat="1" ht="20.25"/>
    <row r="42" s="139" customFormat="1" ht="20.25"/>
    <row r="43" s="139" customFormat="1" ht="20.25"/>
    <row r="44" s="139" customFormat="1" ht="20.25"/>
    <row r="45" s="139" customFormat="1" ht="20.25"/>
    <row r="46" s="139" customFormat="1" ht="20.25"/>
    <row r="47" s="139" customFormat="1" ht="20.25"/>
    <row r="48" s="139" customFormat="1" ht="20.25"/>
    <row r="49" s="139" customFormat="1" ht="20.25"/>
    <row r="50" s="139" customFormat="1" ht="20.25"/>
    <row r="51" s="139" customFormat="1" ht="20.25"/>
    <row r="52" s="139" customFormat="1" ht="20.25"/>
    <row r="53" s="139" customFormat="1" ht="20.25"/>
    <row r="54" s="139" customFormat="1" ht="20.25"/>
    <row r="55" s="139" customFormat="1" ht="20.25"/>
    <row r="56" s="139" customFormat="1" ht="20.25"/>
    <row r="57" s="139" customFormat="1" ht="20.25"/>
    <row r="58" s="139" customFormat="1" ht="20.25"/>
    <row r="59" s="139" customFormat="1" ht="20.25"/>
    <row r="60" s="139" customFormat="1" ht="20.25"/>
    <row r="61" s="139" customFormat="1" ht="20.25"/>
    <row r="62" s="139" customFormat="1" ht="20.25"/>
    <row r="63" s="139" customFormat="1" ht="20.25"/>
    <row r="64" s="139" customFormat="1" ht="20.25"/>
    <row r="65" s="139" customFormat="1" ht="20.25"/>
    <row r="66" s="139" customFormat="1" ht="20.25"/>
    <row r="67" s="139" customFormat="1" ht="20.25"/>
    <row r="68" s="139" customFormat="1" ht="20.25"/>
    <row r="69" s="139" customFormat="1" ht="20.25"/>
    <row r="70" s="139" customFormat="1" ht="20.25"/>
    <row r="71" s="139" customFormat="1" ht="20.25"/>
    <row r="72" s="139" customFormat="1" ht="20.25"/>
    <row r="73" s="139" customFormat="1" ht="20.25"/>
    <row r="74" s="139" customFormat="1" ht="20.25"/>
    <row r="75" s="139" customFormat="1" ht="20.25"/>
    <row r="76" s="139" customFormat="1" ht="20.25"/>
    <row r="77" s="139" customFormat="1" ht="20.25"/>
    <row r="78" s="139" customFormat="1" ht="20.25"/>
    <row r="79" s="139" customFormat="1" ht="20.25"/>
    <row r="80" s="139" customFormat="1" ht="20.25"/>
    <row r="81" s="139" customFormat="1" ht="20.25"/>
    <row r="82" s="139" customFormat="1" ht="20.25"/>
    <row r="83" s="139" customFormat="1" ht="20.25"/>
    <row r="84" s="139" customFormat="1" ht="20.25"/>
    <row r="85" s="139" customFormat="1" ht="20.25"/>
    <row r="86" s="139" customFormat="1" ht="20.25"/>
    <row r="87" s="139" customFormat="1" ht="20.25"/>
  </sheetData>
  <sheetProtection password="DF4A" sheet="1"/>
  <mergeCells count="8">
    <mergeCell ref="B21:J23"/>
    <mergeCell ref="B24:I24"/>
    <mergeCell ref="D1:K1"/>
    <mergeCell ref="D7:H7"/>
    <mergeCell ref="B11:K12"/>
    <mergeCell ref="B14:D14"/>
    <mergeCell ref="B15:J17"/>
    <mergeCell ref="B20:D20"/>
  </mergeCells>
  <printOptions/>
  <pageMargins left="0.49" right="0.4330708661417323" top="0.4724409448818898" bottom="0.4330708661417323" header="0.31496062992125984" footer="0.31496062992125984"/>
  <pageSetup horizontalDpi="600" verticalDpi="600" orientation="landscape" paperSize="9" scale="95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E5" sqref="E5"/>
    </sheetView>
  </sheetViews>
  <sheetFormatPr defaultColWidth="7.8515625" defaultRowHeight="15"/>
  <cols>
    <col min="1" max="1" width="11.28125" style="123" customWidth="1"/>
    <col min="2" max="2" width="7.7109375" style="123" customWidth="1"/>
    <col min="3" max="3" width="3.421875" style="123" customWidth="1"/>
    <col min="4" max="4" width="12.421875" style="123" customWidth="1"/>
    <col min="5" max="5" width="10.7109375" style="123" customWidth="1"/>
    <col min="6" max="6" width="71.8515625" style="123" customWidth="1"/>
    <col min="7" max="7" width="15.28125" style="123" customWidth="1"/>
    <col min="8" max="8" width="7.421875" style="123" customWidth="1"/>
    <col min="9" max="10" width="7.8515625" style="123" customWidth="1"/>
    <col min="11" max="11" width="8.421875" style="123" customWidth="1"/>
    <col min="12" max="16384" width="7.8515625" style="123" customWidth="1"/>
  </cols>
  <sheetData>
    <row r="1" spans="1:10" s="87" customFormat="1" ht="29.25" customHeight="1">
      <c r="A1" s="83" t="s">
        <v>46</v>
      </c>
      <c r="B1" s="84">
        <v>3.7</v>
      </c>
      <c r="C1" s="85" t="s">
        <v>0</v>
      </c>
      <c r="D1" s="86" t="s">
        <v>45</v>
      </c>
      <c r="E1" s="86"/>
      <c r="F1" s="86"/>
      <c r="G1" s="86"/>
      <c r="J1" s="88"/>
    </row>
    <row r="2" spans="1:7" s="87" customFormat="1" ht="24" customHeight="1">
      <c r="A2" s="89" t="s">
        <v>1</v>
      </c>
      <c r="B2" s="90"/>
      <c r="C2" s="91" t="s">
        <v>0</v>
      </c>
      <c r="D2" s="92">
        <v>3</v>
      </c>
      <c r="E2" s="93"/>
      <c r="F2" s="94"/>
      <c r="G2" s="93"/>
    </row>
    <row r="3" spans="1:9" s="87" customFormat="1" ht="24" customHeight="1">
      <c r="A3" s="89" t="s">
        <v>2</v>
      </c>
      <c r="B3" s="90"/>
      <c r="C3" s="91" t="s">
        <v>0</v>
      </c>
      <c r="D3" s="95">
        <f>IF(E5=1,"N/A",SUM(G8:G12))</f>
        <v>0</v>
      </c>
      <c r="E3" s="93"/>
      <c r="F3" s="94"/>
      <c r="G3" s="93"/>
      <c r="I3" s="96"/>
    </row>
    <row r="4" spans="1:7" s="87" customFormat="1" ht="24" customHeight="1">
      <c r="A4" s="97" t="s">
        <v>3</v>
      </c>
      <c r="B4" s="90"/>
      <c r="C4" s="91" t="s">
        <v>0</v>
      </c>
      <c r="D4" s="98" t="str">
        <f>IF(D5&gt;=4.5,"ดีมาก",IF(D5&gt;=3.5,"ดี",IF(D5&gt;=2.5,"ปานกลาง",IF(D5&gt;=1.5,"ต่ำ","ต่ำมาก"))))</f>
        <v>ต่ำมาก</v>
      </c>
      <c r="E4" s="93"/>
      <c r="F4" s="93"/>
      <c r="G4" s="93"/>
    </row>
    <row r="5" spans="1:11" s="87" customFormat="1" ht="24" customHeight="1">
      <c r="A5" s="97" t="s">
        <v>4</v>
      </c>
      <c r="B5" s="90"/>
      <c r="C5" s="91" t="s">
        <v>0</v>
      </c>
      <c r="D5" s="95">
        <f>IF(E5=1,1,D3)</f>
        <v>0</v>
      </c>
      <c r="E5" s="99"/>
      <c r="F5" s="100" t="s">
        <v>5</v>
      </c>
      <c r="G5" s="101"/>
      <c r="H5" s="101"/>
      <c r="I5" s="101"/>
      <c r="J5" s="101"/>
      <c r="K5" s="101"/>
    </row>
    <row r="6" spans="1:11" s="103" customFormat="1" ht="19.5" customHeight="1">
      <c r="A6" s="102"/>
      <c r="D6" s="104"/>
      <c r="E6" s="105"/>
      <c r="I6" s="106"/>
      <c r="J6" s="106"/>
      <c r="K6" s="106"/>
    </row>
    <row r="7" spans="4:11" s="107" customFormat="1" ht="25.5" customHeight="1">
      <c r="D7" s="202" t="s">
        <v>7</v>
      </c>
      <c r="E7" s="203"/>
      <c r="F7" s="108" t="s">
        <v>8</v>
      </c>
      <c r="G7" s="109" t="s">
        <v>2</v>
      </c>
      <c r="H7" s="110"/>
      <c r="J7" s="111"/>
      <c r="K7" s="111"/>
    </row>
    <row r="8" spans="4:11" s="87" customFormat="1" ht="51.75" customHeight="1">
      <c r="D8" s="204">
        <v>1</v>
      </c>
      <c r="E8" s="205"/>
      <c r="F8" s="112" t="s">
        <v>47</v>
      </c>
      <c r="G8" s="113"/>
      <c r="H8" s="114" t="s">
        <v>9</v>
      </c>
      <c r="J8" s="115"/>
      <c r="K8" s="115"/>
    </row>
    <row r="9" spans="4:11" s="87" customFormat="1" ht="89.25" customHeight="1">
      <c r="D9" s="206">
        <v>2</v>
      </c>
      <c r="E9" s="206"/>
      <c r="F9" s="112" t="s">
        <v>48</v>
      </c>
      <c r="G9" s="113"/>
      <c r="H9" s="114" t="s">
        <v>9</v>
      </c>
      <c r="J9" s="115"/>
      <c r="K9" s="115"/>
    </row>
    <row r="10" spans="4:11" s="87" customFormat="1" ht="49.5" customHeight="1">
      <c r="D10" s="206">
        <v>3</v>
      </c>
      <c r="E10" s="206"/>
      <c r="F10" s="112" t="s">
        <v>49</v>
      </c>
      <c r="G10" s="113"/>
      <c r="H10" s="114" t="s">
        <v>9</v>
      </c>
      <c r="J10" s="115"/>
      <c r="K10" s="115"/>
    </row>
    <row r="11" spans="4:11" s="87" customFormat="1" ht="69" customHeight="1">
      <c r="D11" s="206">
        <v>4</v>
      </c>
      <c r="E11" s="206"/>
      <c r="F11" s="116" t="s">
        <v>50</v>
      </c>
      <c r="G11" s="113"/>
      <c r="H11" s="114" t="s">
        <v>9</v>
      </c>
      <c r="J11" s="115"/>
      <c r="K11" s="115"/>
    </row>
    <row r="12" spans="4:11" s="87" customFormat="1" ht="50.25" customHeight="1">
      <c r="D12" s="206">
        <v>5</v>
      </c>
      <c r="E12" s="206"/>
      <c r="F12" s="112" t="s">
        <v>51</v>
      </c>
      <c r="G12" s="113"/>
      <c r="H12" s="114" t="s">
        <v>9</v>
      </c>
      <c r="J12" s="115"/>
      <c r="K12" s="115"/>
    </row>
    <row r="13" spans="4:11" s="87" customFormat="1" ht="20.25">
      <c r="D13" s="117" t="s">
        <v>39</v>
      </c>
      <c r="E13" s="118"/>
      <c r="F13" s="119"/>
      <c r="G13" s="228"/>
      <c r="H13" s="114"/>
      <c r="J13" s="115"/>
      <c r="K13" s="115"/>
    </row>
    <row r="14" spans="2:11" s="87" customFormat="1" ht="24" customHeight="1">
      <c r="B14" s="120"/>
      <c r="D14" s="88"/>
      <c r="I14" s="121"/>
      <c r="J14" s="115"/>
      <c r="K14" s="115"/>
    </row>
    <row r="15" spans="2:5" s="93" customFormat="1" ht="20.25">
      <c r="B15" s="122" t="s">
        <v>22</v>
      </c>
      <c r="E15" s="87"/>
    </row>
    <row r="16" spans="2:8" ht="20.25">
      <c r="B16" s="201"/>
      <c r="C16" s="201"/>
      <c r="D16" s="201"/>
      <c r="E16" s="201"/>
      <c r="F16" s="201"/>
      <c r="G16" s="201"/>
      <c r="H16" s="201"/>
    </row>
    <row r="17" spans="2:8" ht="20.25">
      <c r="B17" s="201"/>
      <c r="C17" s="201"/>
      <c r="D17" s="201"/>
      <c r="E17" s="201"/>
      <c r="F17" s="201"/>
      <c r="G17" s="201"/>
      <c r="H17" s="201"/>
    </row>
    <row r="18" spans="2:8" ht="20.25">
      <c r="B18" s="201"/>
      <c r="C18" s="201"/>
      <c r="D18" s="201"/>
      <c r="E18" s="201"/>
      <c r="F18" s="201"/>
      <c r="G18" s="201"/>
      <c r="H18" s="201"/>
    </row>
    <row r="19" spans="2:8" ht="20.25">
      <c r="B19" s="201"/>
      <c r="C19" s="201"/>
      <c r="D19" s="201"/>
      <c r="E19" s="201"/>
      <c r="F19" s="201"/>
      <c r="G19" s="201"/>
      <c r="H19" s="201"/>
    </row>
    <row r="20" spans="2:8" ht="20.25">
      <c r="B20" s="201"/>
      <c r="C20" s="201"/>
      <c r="D20" s="201"/>
      <c r="E20" s="201"/>
      <c r="F20" s="201"/>
      <c r="G20" s="201"/>
      <c r="H20" s="201"/>
    </row>
    <row r="21" spans="2:8" ht="20.25">
      <c r="B21" s="201"/>
      <c r="C21" s="201"/>
      <c r="D21" s="201"/>
      <c r="E21" s="201"/>
      <c r="F21" s="201"/>
      <c r="G21" s="201"/>
      <c r="H21" s="201"/>
    </row>
    <row r="22" spans="2:8" ht="20.25">
      <c r="B22" s="201"/>
      <c r="C22" s="201"/>
      <c r="D22" s="201"/>
      <c r="E22" s="201"/>
      <c r="F22" s="201"/>
      <c r="G22" s="201"/>
      <c r="H22" s="201"/>
    </row>
    <row r="23" spans="2:11" s="93" customFormat="1" ht="20.25">
      <c r="B23" s="196" t="s">
        <v>52</v>
      </c>
      <c r="C23" s="196"/>
      <c r="D23" s="196"/>
      <c r="E23" s="196"/>
      <c r="F23" s="196"/>
      <c r="G23" s="196"/>
      <c r="H23" s="196"/>
      <c r="I23" s="124"/>
      <c r="J23" s="124"/>
      <c r="K23" s="124"/>
    </row>
    <row r="24" spans="4:11" s="103" customFormat="1" ht="20.25">
      <c r="D24" s="125"/>
      <c r="I24" s="126"/>
      <c r="J24" s="106"/>
      <c r="K24" s="106"/>
    </row>
    <row r="25" spans="2:9" s="93" customFormat="1" ht="20.25">
      <c r="B25" s="122" t="s">
        <v>21</v>
      </c>
      <c r="C25" s="124"/>
      <c r="D25" s="124"/>
      <c r="E25" s="124"/>
      <c r="F25" s="124"/>
      <c r="G25" s="124"/>
      <c r="H25" s="124"/>
      <c r="I25" s="124"/>
    </row>
    <row r="26" spans="2:8" ht="20.25">
      <c r="B26" s="200"/>
      <c r="C26" s="201"/>
      <c r="D26" s="201"/>
      <c r="E26" s="201"/>
      <c r="F26" s="201"/>
      <c r="G26" s="201"/>
      <c r="H26" s="201"/>
    </row>
    <row r="27" spans="2:8" ht="20.25">
      <c r="B27" s="201"/>
      <c r="C27" s="201"/>
      <c r="D27" s="201"/>
      <c r="E27" s="201"/>
      <c r="F27" s="201"/>
      <c r="G27" s="201"/>
      <c r="H27" s="201"/>
    </row>
    <row r="28" spans="2:8" ht="20.25">
      <c r="B28" s="201"/>
      <c r="C28" s="201"/>
      <c r="D28" s="201"/>
      <c r="E28" s="201"/>
      <c r="F28" s="201"/>
      <c r="G28" s="201"/>
      <c r="H28" s="201"/>
    </row>
    <row r="29" spans="2:8" ht="20.25">
      <c r="B29" s="201"/>
      <c r="C29" s="201"/>
      <c r="D29" s="201"/>
      <c r="E29" s="201"/>
      <c r="F29" s="201"/>
      <c r="G29" s="201"/>
      <c r="H29" s="201"/>
    </row>
    <row r="30" spans="2:8" ht="20.25">
      <c r="B30" s="201"/>
      <c r="C30" s="201"/>
      <c r="D30" s="201"/>
      <c r="E30" s="201"/>
      <c r="F30" s="201"/>
      <c r="G30" s="201"/>
      <c r="H30" s="201"/>
    </row>
    <row r="31" spans="2:8" ht="20.25">
      <c r="B31" s="201"/>
      <c r="C31" s="201"/>
      <c r="D31" s="201"/>
      <c r="E31" s="201"/>
      <c r="F31" s="201"/>
      <c r="G31" s="201"/>
      <c r="H31" s="201"/>
    </row>
    <row r="32" spans="2:8" ht="20.25">
      <c r="B32" s="201"/>
      <c r="C32" s="201"/>
      <c r="D32" s="201"/>
      <c r="E32" s="201"/>
      <c r="F32" s="201"/>
      <c r="G32" s="201"/>
      <c r="H32" s="201"/>
    </row>
    <row r="33" spans="2:7" s="93" customFormat="1" ht="20.25">
      <c r="B33" s="196" t="s">
        <v>52</v>
      </c>
      <c r="C33" s="196"/>
      <c r="D33" s="196"/>
      <c r="E33" s="196"/>
      <c r="F33" s="196"/>
      <c r="G33" s="196"/>
    </row>
  </sheetData>
  <sheetProtection password="DF4A" sheet="1"/>
  <mergeCells count="10">
    <mergeCell ref="B16:H22"/>
    <mergeCell ref="B23:H23"/>
    <mergeCell ref="B26:H32"/>
    <mergeCell ref="B33:G33"/>
    <mergeCell ref="D7:E7"/>
    <mergeCell ref="D8:E8"/>
    <mergeCell ref="D9:E9"/>
    <mergeCell ref="D10:E10"/>
    <mergeCell ref="D11:E11"/>
    <mergeCell ref="D12:E12"/>
  </mergeCells>
  <printOptions/>
  <pageMargins left="0.4330708661417323" right="0.2755905511811024" top="0.7480314960629921" bottom="0.7480314960629921" header="0.31496062992125984" footer="0.31496062992125984"/>
  <pageSetup horizontalDpi="600" verticalDpi="600" orientation="landscape" paperSize="9" scale="85" r:id="rId1"/>
  <headerFooter>
    <oddFooter>&amp;R&amp;P</oddFooter>
  </headerFooter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OAG</cp:lastModifiedBy>
  <cp:lastPrinted>2023-04-10T03:25:15Z</cp:lastPrinted>
  <dcterms:created xsi:type="dcterms:W3CDTF">2018-04-08T08:34:57Z</dcterms:created>
  <dcterms:modified xsi:type="dcterms:W3CDTF">2024-03-25T09:28:02Z</dcterms:modified>
  <cp:category/>
  <cp:version/>
  <cp:contentType/>
  <cp:contentStatus/>
</cp:coreProperties>
</file>