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3.2" sheetId="3" r:id="rId3"/>
    <sheet name="3.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for10" localSheetId="1">'[2]8'!$X$7</definedName>
    <definedName name="___for10" localSheetId="2">'[2]8'!$X$7</definedName>
    <definedName name="___for10" localSheetId="3">'[2]8'!$X$7</definedName>
    <definedName name="___for10">'[1]8'!$X$7</definedName>
    <definedName name="___for14" localSheetId="1">'[2]12'!$X$7</definedName>
    <definedName name="___for14" localSheetId="2">'[2]12'!$X$7</definedName>
    <definedName name="___for14" localSheetId="3">'[2]12'!$X$7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1">'[2]8'!$X$7</definedName>
    <definedName name="_for10" localSheetId="2">'[2]8'!$X$7</definedName>
    <definedName name="_for10" localSheetId="3">'[2]8'!$X$7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1">'[2]12'!$X$7</definedName>
    <definedName name="_for14" localSheetId="2">'[2]12'!$X$7</definedName>
    <definedName name="_for14" localSheetId="3">'[2]12'!$X$7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1">'[2]8'!$A$7</definedName>
    <definedName name="data10" localSheetId="2">'[2]8'!$A$7</definedName>
    <definedName name="data10" localSheetId="3">'[2]8'!$A$7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1">'[2]12'!$A$7</definedName>
    <definedName name="data14" localSheetId="2">'[2]12'!$A$7</definedName>
    <definedName name="data14" localSheetId="3">'[2]12'!$A$7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1">'[2]3.1'!$A$7</definedName>
    <definedName name="data4_1" localSheetId="2">'[2]3.1'!$A$7</definedName>
    <definedName name="data4_1" localSheetId="3">'[2]3.1'!$A$7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1">'[2]3.1'!$X$7</definedName>
    <definedName name="for4_1" localSheetId="2">'[2]3.1'!$X$7</definedName>
    <definedName name="for4_1" localSheetId="3">'[2]3.1'!$X$7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1">'[2]8'!$AL$7</definedName>
    <definedName name="note10" localSheetId="2">'[2]8'!$AL$7</definedName>
    <definedName name="note10" localSheetId="3">'[2]8'!$AL$7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1">'[2]11'!$AL$7</definedName>
    <definedName name="note13" localSheetId="2">'[2]11'!$AL$7</definedName>
    <definedName name="note13" localSheetId="3">'[2]11'!$AL$7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1">'[2]3.1'!$AL$7</definedName>
    <definedName name="note4_1" localSheetId="2">'[2]3.1'!$AL$7</definedName>
    <definedName name="note4_1" localSheetId="3">'[2]3.1'!$AL$7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'summary2024Y'!$8:$10</definedName>
    <definedName name="remark11.3" localSheetId="1">'[2]9.3'!$BJ$7</definedName>
    <definedName name="remark11.3" localSheetId="2">'[2]9.3'!$BJ$7</definedName>
    <definedName name="remark11.3" localSheetId="3">'[2]9.3'!$BJ$7</definedName>
    <definedName name="remark11.3">'[1]9.3'!$BJ$7</definedName>
    <definedName name="remark13" localSheetId="1">'[2]11'!$BJ$7</definedName>
    <definedName name="remark13" localSheetId="2">'[2]11'!$BJ$7</definedName>
    <definedName name="remark13" localSheetId="3">'[2]11'!$BJ$7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1">'[2]12'!$BJ$7</definedName>
    <definedName name="remark14" localSheetId="2">'[2]12'!$BJ$7</definedName>
    <definedName name="remark14" localSheetId="3">'[2]12'!$BJ$7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1">'[2]8'!$M$7</definedName>
    <definedName name="score10" localSheetId="2">'[2]8'!$M$7</definedName>
    <definedName name="score10" localSheetId="3">'[2]8'!$M$7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1">'[2]12'!$M$7</definedName>
    <definedName name="score14" localSheetId="2">'[2]12'!$M$7</definedName>
    <definedName name="score14" localSheetId="3">'[2]12'!$M$7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1">'[2]3.1'!$M$7</definedName>
    <definedName name="score4_1" localSheetId="2">'[2]3.1'!$M$7</definedName>
    <definedName name="score4_1" localSheetId="3">'[2]3.1'!$M$7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<sst xmlns="http://schemas.openxmlformats.org/spreadsheetml/2006/main" count="216" uniqueCount="140">
  <si>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</si>
  <si>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</si>
  <si>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</si>
  <si>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</si>
  <si>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</si>
  <si>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</si>
  <si>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</si>
  <si>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</si>
  <si>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</si>
  <si>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</si>
  <si>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</si>
  <si>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</si>
  <si>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</si>
  <si>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</si>
  <si>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</si>
  <si>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</si>
  <si>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</si>
  <si>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</si>
  <si>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</si>
  <si>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</si>
  <si>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</si>
  <si>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</si>
  <si>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</si>
  <si>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</si>
  <si>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</si>
  <si>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</si>
  <si>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</si>
  <si>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</si>
  <si>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</si>
  <si>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</si>
  <si>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</si>
  <si>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</si>
  <si>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</si>
  <si>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</si>
  <si>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</si>
  <si>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</si>
  <si>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</si>
  <si>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</si>
  <si>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</si>
  <si>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</si>
  <si>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</si>
  <si>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</si>
  <si>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</si>
  <si>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</si>
  <si>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</si>
  <si>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</si>
  <si>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</si>
  <si>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</si>
  <si>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</si>
  <si>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</si>
  <si>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</si>
  <si>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</si>
  <si>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</si>
  <si>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</si>
  <si>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</si>
  <si>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</si>
  <si>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</si>
  <si>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</si>
  <si>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</si>
  <si>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</si>
  <si>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</si>
  <si>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</si>
  <si>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</si>
  <si>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</si>
  <si>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</si>
  <si>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</si>
  <si>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</si>
  <si>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</si>
  <si>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</si>
  <si>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</si>
  <si>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</si>
  <si>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</si>
  <si>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</si>
  <si>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</si>
  <si>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สำนักงานคดีปกครอง……………………..…….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</si>
  <si>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</si>
  <si>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               ประจำปีงบประมาณ พ.ศ. 2567</t>
  </si>
  <si>
    <t xml:space="preserve"> ประจำปีงบประมาณ พ.ศ. 2567 (รอบ 6 เดือน)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</si>
  <si>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</si>
  <si>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</si>
  <si>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</si>
  <si>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</si>
  <si>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</si>
  <si>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</si>
  <si>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</si>
  <si>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</si>
  <si>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</si>
  <si>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</si>
  <si>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</si>
  <si>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</si>
  <si>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</si>
  <si>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</si>
  <si>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</si>
  <si>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</si>
  <si>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</si>
  <si>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</si>
  <si>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</si>
  <si>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</si>
  <si>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</si>
  <si>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</si>
  <si>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</si>
  <si>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</si>
  <si>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</si>
  <si>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</si>
  <si>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</si>
  <si>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</si>
  <si>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</si>
  <si>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</si>
  <si>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</si>
  <si>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</si>
  <si>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</si>
  <si>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</si>
  <si>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</si>
  <si>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</si>
  <si>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</si>
  <si>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</si>
  <si>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</si>
  <si>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</si>
  <si>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</si>
  <si>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</si>
  <si>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</si>
  <si>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</si>
  <si>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</si>
  <si>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</si>
  <si>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</si>
  <si>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</si>
  <si>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</si>
  <si>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</si>
  <si>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</si>
  <si>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</si>
  <si>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</si>
  <si>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</si>
  <si>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</si>
  <si>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ระดับ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</si>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</sst>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3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2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2" applyFont="1" applyAlignment="1" applyProtection="1">
      <alignment vertical="center"/>
      <protection/>
    </xf>
    <xf numFmtId="0" fontId="5" fillId="0" borderId="0" xfId="92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0" applyFont="1" applyProtection="1">
      <alignment/>
      <protection/>
    </xf>
    <xf numFmtId="0" fontId="5" fillId="0" borderId="0" xfId="90" applyFont="1" applyFill="1" applyAlignment="1" applyProtection="1">
      <alignment vertical="top" shrinkToFit="1"/>
      <protection/>
    </xf>
    <xf numFmtId="0" fontId="5" fillId="0" borderId="0" xfId="90" applyNumberFormat="1" applyFont="1" applyFill="1" applyAlignment="1" applyProtection="1">
      <alignment vertical="top" shrinkToFit="1"/>
      <protection/>
    </xf>
    <xf numFmtId="192" fontId="5" fillId="0" borderId="0" xfId="90" applyNumberFormat="1" applyFont="1" applyFill="1" applyAlignment="1" applyProtection="1">
      <alignment vertical="top"/>
      <protection/>
    </xf>
    <xf numFmtId="0" fontId="4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0" applyFont="1" applyAlignment="1" applyProtection="1">
      <alignment vertical="center"/>
      <protection/>
    </xf>
    <xf numFmtId="0" fontId="64" fillId="0" borderId="0" xfId="90" applyFont="1" applyProtection="1">
      <alignment/>
      <protection/>
    </xf>
    <xf numFmtId="0" fontId="65" fillId="6" borderId="12" xfId="90" applyFont="1" applyFill="1" applyBorder="1" applyAlignment="1" applyProtection="1">
      <alignment vertical="center" shrinkToFit="1"/>
      <protection/>
    </xf>
    <xf numFmtId="1" fontId="66" fillId="6" borderId="11" xfId="90" applyNumberFormat="1" applyFont="1" applyFill="1" applyBorder="1" applyAlignment="1" applyProtection="1">
      <alignment horizontal="center" vertical="center" shrinkToFit="1"/>
      <protection/>
    </xf>
    <xf numFmtId="0" fontId="65" fillId="6" borderId="11" xfId="90" applyNumberFormat="1" applyFont="1" applyFill="1" applyBorder="1" applyAlignment="1" applyProtection="1">
      <alignment horizontal="center" vertical="center" shrinkToFit="1"/>
      <protection/>
    </xf>
    <xf numFmtId="192" fontId="66" fillId="6" borderId="13" xfId="90" applyNumberFormat="1" applyFont="1" applyFill="1" applyBorder="1" applyAlignment="1" applyProtection="1">
      <alignment horizontal="center" vertical="center" shrinkToFit="1"/>
      <protection/>
    </xf>
    <xf numFmtId="192" fontId="65" fillId="6" borderId="11" xfId="90" applyNumberFormat="1" applyFont="1" applyFill="1" applyBorder="1" applyAlignment="1" applyProtection="1">
      <alignment horizontal="center" vertical="center" shrinkToFit="1"/>
      <protection/>
    </xf>
    <xf numFmtId="0" fontId="64" fillId="0" borderId="0" xfId="90" applyFont="1" applyAlignment="1" applyProtection="1">
      <alignment vertical="center"/>
      <protection/>
    </xf>
    <xf numFmtId="0" fontId="65" fillId="0" borderId="14" xfId="90" applyFont="1" applyFill="1" applyBorder="1" applyAlignment="1" applyProtection="1">
      <alignment horizontal="center" vertical="top" shrinkToFit="1"/>
      <protection/>
    </xf>
    <xf numFmtId="1" fontId="65" fillId="0" borderId="14" xfId="90" applyNumberFormat="1" applyFont="1" applyFill="1" applyBorder="1" applyAlignment="1" applyProtection="1">
      <alignment horizontal="center" vertical="top" shrinkToFit="1"/>
      <protection/>
    </xf>
    <xf numFmtId="1" fontId="5" fillId="0" borderId="14" xfId="76" applyNumberFormat="1" applyFont="1" applyFill="1" applyBorder="1" applyAlignment="1" applyProtection="1">
      <alignment horizontal="center" vertical="top" shrinkToFit="1"/>
      <protection/>
    </xf>
    <xf numFmtId="195" fontId="5" fillId="0" borderId="14" xfId="76" applyNumberFormat="1" applyFont="1" applyFill="1" applyBorder="1" applyAlignment="1" applyProtection="1">
      <alignment horizontal="center" vertical="top" shrinkToFit="1"/>
      <protection/>
    </xf>
    <xf numFmtId="2" fontId="65" fillId="0" borderId="14" xfId="90" applyNumberFormat="1" applyFont="1" applyFill="1" applyBorder="1" applyAlignment="1" applyProtection="1">
      <alignment horizontal="center" vertical="top" shrinkToFit="1"/>
      <protection/>
    </xf>
    <xf numFmtId="192" fontId="65" fillId="0" borderId="14" xfId="90" applyNumberFormat="1" applyFont="1" applyFill="1" applyBorder="1" applyAlignment="1" applyProtection="1">
      <alignment horizontal="center" vertical="top" shrinkToFit="1"/>
      <protection/>
    </xf>
    <xf numFmtId="0" fontId="5" fillId="0" borderId="14" xfId="90" applyFont="1" applyFill="1" applyBorder="1" applyAlignment="1" applyProtection="1">
      <alignment horizontal="center" vertical="top" shrinkToFit="1"/>
      <protection/>
    </xf>
    <xf numFmtId="1" fontId="5" fillId="0" borderId="14" xfId="90" applyNumberFormat="1" applyFont="1" applyFill="1" applyBorder="1" applyAlignment="1" applyProtection="1">
      <alignment horizontal="center" vertical="top" shrinkToFit="1"/>
      <protection/>
    </xf>
    <xf numFmtId="2" fontId="5" fillId="0" borderId="14" xfId="90" applyNumberFormat="1" applyFont="1" applyFill="1" applyBorder="1" applyAlignment="1" applyProtection="1">
      <alignment horizontal="center" vertical="top" shrinkToFit="1"/>
      <protection/>
    </xf>
    <xf numFmtId="192" fontId="5" fillId="0" borderId="14" xfId="82" applyNumberFormat="1" applyFont="1" applyFill="1" applyBorder="1" applyAlignment="1" applyProtection="1">
      <alignment horizontal="center" vertical="top" shrinkToFit="1"/>
      <protection/>
    </xf>
    <xf numFmtId="0" fontId="5" fillId="0" borderId="0" xfId="90" applyFont="1" applyFill="1" applyProtection="1">
      <alignment/>
      <protection/>
    </xf>
    <xf numFmtId="0" fontId="66" fillId="0" borderId="15" xfId="90" applyFont="1" applyFill="1" applyBorder="1" applyAlignment="1" applyProtection="1">
      <alignment horizontal="right" vertical="center"/>
      <protection/>
    </xf>
    <xf numFmtId="1" fontId="66" fillId="0" borderId="11" xfId="90" applyNumberFormat="1" applyFont="1" applyFill="1" applyBorder="1" applyAlignment="1" applyProtection="1">
      <alignment horizontal="center" vertical="center" shrinkToFit="1"/>
      <protection/>
    </xf>
    <xf numFmtId="0" fontId="65" fillId="0" borderId="16" xfId="90" applyNumberFormat="1" applyFont="1" applyFill="1" applyBorder="1" applyAlignment="1" applyProtection="1">
      <alignment horizontal="center" vertical="center" shrinkToFit="1"/>
      <protection/>
    </xf>
    <xf numFmtId="0" fontId="65" fillId="0" borderId="16" xfId="82" applyNumberFormat="1" applyFont="1" applyFill="1" applyBorder="1" applyAlignment="1" applyProtection="1">
      <alignment horizontal="center" vertical="center" shrinkToFit="1"/>
      <protection/>
    </xf>
    <xf numFmtId="0" fontId="65" fillId="0" borderId="16" xfId="90" applyFont="1" applyFill="1" applyBorder="1" applyAlignment="1" applyProtection="1">
      <alignment vertical="center" shrinkToFit="1"/>
      <protection/>
    </xf>
    <xf numFmtId="192" fontId="66" fillId="0" borderId="11" xfId="90" applyNumberFormat="1" applyFont="1" applyFill="1" applyBorder="1" applyAlignment="1" applyProtection="1">
      <alignment horizontal="center" vertical="center" shrinkToFit="1"/>
      <protection/>
    </xf>
    <xf numFmtId="0" fontId="64" fillId="0" borderId="0" xfId="90" applyFont="1" applyFill="1" applyAlignment="1" applyProtection="1">
      <alignment vertical="center"/>
      <protection/>
    </xf>
    <xf numFmtId="192" fontId="65" fillId="0" borderId="0" xfId="90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NumberFormat="1" applyFont="1" applyFill="1" applyBorder="1" applyAlignment="1" applyProtection="1">
      <alignment horizontal="center" vertical="top" shrinkToFit="1"/>
      <protection/>
    </xf>
    <xf numFmtId="0" fontId="65" fillId="0" borderId="0" xfId="90" applyFont="1" applyFill="1" applyBorder="1" applyAlignment="1" applyProtection="1">
      <alignment horizontal="center" vertical="top" shrinkToFit="1"/>
      <protection/>
    </xf>
    <xf numFmtId="0" fontId="65" fillId="0" borderId="0" xfId="90" applyFont="1" applyFill="1" applyBorder="1" applyAlignment="1" applyProtection="1">
      <alignment vertical="top" shrinkToFit="1"/>
      <protection/>
    </xf>
    <xf numFmtId="0" fontId="65" fillId="0" borderId="0" xfId="90" applyNumberFormat="1" applyFont="1" applyFill="1" applyBorder="1" applyAlignment="1" applyProtection="1">
      <alignment vertical="top" shrinkToFit="1"/>
      <protection/>
    </xf>
    <xf numFmtId="0" fontId="65" fillId="0" borderId="0" xfId="90" applyFont="1" applyFill="1" applyAlignment="1" applyProtection="1">
      <alignment vertical="top" shrinkToFit="1"/>
      <protection/>
    </xf>
    <xf numFmtId="0" fontId="65" fillId="0" borderId="0" xfId="90" applyNumberFormat="1" applyFont="1" applyFill="1" applyAlignment="1" applyProtection="1">
      <alignment vertical="top" shrinkToFit="1"/>
      <protection/>
    </xf>
    <xf numFmtId="0" fontId="67" fillId="0" borderId="0" xfId="92" applyFont="1" applyAlignment="1" applyProtection="1">
      <alignment vertical="center"/>
      <protection/>
    </xf>
    <xf numFmtId="0" fontId="4" fillId="0" borderId="13" xfId="92" applyFont="1" applyFill="1" applyBorder="1" applyAlignment="1" applyProtection="1">
      <alignment vertical="center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2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6" applyNumberFormat="1" applyFont="1" applyFill="1" applyBorder="1" applyAlignment="1" applyProtection="1">
      <alignment horizontal="center" vertical="center" wrapText="1"/>
      <protection/>
    </xf>
    <xf numFmtId="0" fontId="5" fillId="0" borderId="11" xfId="92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4" fillId="0" borderId="13" xfId="92" applyFont="1" applyFill="1" applyBorder="1" applyAlignment="1" applyProtection="1">
      <alignment vertical="top"/>
      <protection/>
    </xf>
    <xf numFmtId="0" fontId="4" fillId="0" borderId="17" xfId="64" applyFont="1" applyFill="1" applyBorder="1" applyAlignment="1" applyProtection="1">
      <alignment horizontal="right" vertical="top"/>
      <protection/>
    </xf>
    <xf numFmtId="0" fontId="4" fillId="0" borderId="12" xfId="92" applyFont="1" applyFill="1" applyBorder="1" applyAlignment="1" applyProtection="1">
      <alignment horizontal="center" vertical="top"/>
      <protection/>
    </xf>
    <xf numFmtId="0" fontId="4" fillId="0" borderId="0" xfId="92" applyFont="1" applyFill="1" applyAlignment="1" applyProtection="1">
      <alignment/>
      <protection/>
    </xf>
    <xf numFmtId="0" fontId="5" fillId="0" borderId="0" xfId="92" applyFont="1" applyAlignment="1" applyProtection="1">
      <alignment horizontal="right" vertical="center"/>
      <protection/>
    </xf>
    <xf numFmtId="195" fontId="68" fillId="0" borderId="0" xfId="92" applyNumberFormat="1" applyFont="1" applyFill="1" applyBorder="1" applyAlignment="1" applyProtection="1">
      <alignment horizontal="center" vertical="center"/>
      <protection/>
    </xf>
    <xf numFmtId="0" fontId="64" fillId="0" borderId="0" xfId="62" applyFont="1" applyAlignment="1" applyProtection="1">
      <alignment vertical="center"/>
      <protection/>
    </xf>
    <xf numFmtId="0" fontId="67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6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67" fillId="0" borderId="0" xfId="92" applyFont="1" applyAlignment="1" applyProtection="1">
      <alignment horizontal="right" vertical="center"/>
      <protection/>
    </xf>
    <xf numFmtId="0" fontId="11" fillId="0" borderId="0" xfId="90" applyFont="1" applyFill="1" applyAlignment="1" applyProtection="1">
      <alignment horizontal="right"/>
      <protection/>
    </xf>
    <xf numFmtId="0" fontId="12" fillId="0" borderId="0" xfId="90" applyFont="1" applyFill="1" applyAlignment="1" applyProtection="1">
      <alignment vertical="top"/>
      <protection/>
    </xf>
    <xf numFmtId="0" fontId="69" fillId="0" borderId="18" xfId="90" applyFont="1" applyFill="1" applyBorder="1" applyAlignment="1" applyProtection="1">
      <alignment vertical="top" wrapText="1"/>
      <protection/>
    </xf>
    <xf numFmtId="0" fontId="12" fillId="0" borderId="18" xfId="90" applyFont="1" applyFill="1" applyBorder="1" applyAlignment="1" applyProtection="1">
      <alignment vertical="top" wrapText="1"/>
      <protection/>
    </xf>
    <xf numFmtId="0" fontId="70" fillId="0" borderId="16" xfId="90" applyFont="1" applyFill="1" applyBorder="1" applyAlignment="1" applyProtection="1">
      <alignment horizontal="center" vertical="center"/>
      <protection/>
    </xf>
    <xf numFmtId="0" fontId="70" fillId="0" borderId="0" xfId="90" applyFont="1" applyFill="1" applyBorder="1" applyAlignment="1" applyProtection="1">
      <alignment vertical="top"/>
      <protection/>
    </xf>
    <xf numFmtId="0" fontId="12" fillId="0" borderId="0" xfId="90" applyFont="1" applyFill="1" applyBorder="1" applyAlignment="1" applyProtection="1">
      <alignment vertical="top"/>
      <protection/>
    </xf>
    <xf numFmtId="192" fontId="5" fillId="0" borderId="0" xfId="90" applyNumberFormat="1" applyFont="1" applyFill="1" applyAlignment="1" applyProtection="1">
      <alignment vertical="top" shrinkToFit="1"/>
      <protection/>
    </xf>
    <xf numFmtId="192" fontId="6" fillId="0" borderId="0" xfId="90" applyNumberFormat="1" applyFont="1" applyFill="1" applyAlignment="1" applyProtection="1">
      <alignment vertical="top" shrinkToFit="1"/>
      <protection/>
    </xf>
    <xf numFmtId="0" fontId="4" fillId="0" borderId="19" xfId="82" applyNumberFormat="1" applyFont="1" applyFill="1" applyBorder="1" applyAlignment="1" applyProtection="1">
      <alignment horizontal="center" vertical="center" shrinkToFit="1"/>
      <protection/>
    </xf>
    <xf numFmtId="192" fontId="4" fillId="0" borderId="20" xfId="82" applyNumberFormat="1" applyFont="1" applyFill="1" applyBorder="1" applyAlignment="1" applyProtection="1">
      <alignment horizontal="center" vertical="center" shrinkToFit="1"/>
      <protection/>
    </xf>
    <xf numFmtId="192" fontId="4" fillId="0" borderId="19" xfId="90" applyNumberFormat="1" applyFont="1" applyFill="1" applyBorder="1" applyAlignment="1" applyProtection="1">
      <alignment horizontal="center" vertical="center" shrinkToFit="1"/>
      <protection/>
    </xf>
    <xf numFmtId="0" fontId="4" fillId="0" borderId="21" xfId="82" applyNumberFormat="1" applyFont="1" applyFill="1" applyBorder="1" applyAlignment="1" applyProtection="1">
      <alignment horizontal="center" vertical="center" shrinkToFit="1"/>
      <protection/>
    </xf>
    <xf numFmtId="192" fontId="4" fillId="0" borderId="22" xfId="82" applyNumberFormat="1" applyFont="1" applyFill="1" applyBorder="1" applyAlignment="1" applyProtection="1">
      <alignment horizontal="center" vertical="center" shrinkToFit="1"/>
      <protection/>
    </xf>
    <xf numFmtId="192" fontId="4" fillId="0" borderId="21" xfId="90" applyNumberFormat="1" applyFont="1" applyFill="1" applyBorder="1" applyAlignment="1" applyProtection="1">
      <alignment horizontal="center" vertical="center" shrinkToFit="1"/>
      <protection/>
    </xf>
    <xf numFmtId="192" fontId="65" fillId="0" borderId="0" xfId="90" applyNumberFormat="1" applyFont="1" applyFill="1" applyBorder="1" applyAlignment="1" applyProtection="1">
      <alignment horizontal="center" vertical="top" shrinkToFit="1"/>
      <protection/>
    </xf>
    <xf numFmtId="192" fontId="65" fillId="0" borderId="0" xfId="90" applyNumberFormat="1" applyFont="1" applyFill="1" applyBorder="1" applyAlignment="1" applyProtection="1">
      <alignment vertical="top" shrinkToFit="1"/>
      <protection/>
    </xf>
    <xf numFmtId="192" fontId="65" fillId="0" borderId="0" xfId="90" applyNumberFormat="1" applyFont="1" applyFill="1" applyAlignment="1" applyProtection="1">
      <alignment vertical="top" shrinkToFit="1"/>
      <protection/>
    </xf>
    <xf numFmtId="0" fontId="65" fillId="0" borderId="0" xfId="90" applyNumberFormat="1" applyFont="1" applyFill="1" applyAlignment="1" applyProtection="1">
      <alignment horizontal="center" vertical="top" shrinkToFit="1"/>
      <protection/>
    </xf>
    <xf numFmtId="0" fontId="11" fillId="0" borderId="0" xfId="90" applyFont="1" applyFill="1" applyAlignment="1" applyProtection="1">
      <alignment horizontal="center" shrinkToFit="1"/>
      <protection/>
    </xf>
    <xf numFmtId="0" fontId="12" fillId="0" borderId="0" xfId="90" applyFont="1" applyFill="1" applyAlignment="1" applyProtection="1">
      <alignment horizontal="center" vertical="top" shrinkToFit="1"/>
      <protection/>
    </xf>
    <xf numFmtId="0" fontId="12" fillId="0" borderId="23" xfId="90" applyFont="1" applyFill="1" applyBorder="1" applyAlignment="1" applyProtection="1">
      <alignment horizontal="center" vertical="top" shrinkToFit="1"/>
      <protection/>
    </xf>
    <xf numFmtId="195" fontId="69" fillId="0" borderId="24" xfId="90" applyNumberFormat="1" applyFont="1" applyFill="1" applyBorder="1" applyAlignment="1" applyProtection="1">
      <alignment horizontal="center" vertical="top" shrinkToFit="1"/>
      <protection/>
    </xf>
    <xf numFmtId="0" fontId="70" fillId="0" borderId="16" xfId="90" applyFont="1" applyFill="1" applyBorder="1" applyAlignment="1" applyProtection="1">
      <alignment horizontal="center" vertical="center" shrinkToFit="1"/>
      <protection/>
    </xf>
    <xf numFmtId="0" fontId="70" fillId="0" borderId="0" xfId="90" applyFont="1" applyFill="1" applyAlignment="1" applyProtection="1">
      <alignment horizontal="center" vertical="center" shrinkToFit="1"/>
      <protection/>
    </xf>
    <xf numFmtId="0" fontId="70" fillId="0" borderId="0" xfId="90" applyFont="1" applyFill="1" applyAlignment="1" applyProtection="1">
      <alignment horizontal="center" vertical="top" shrinkToFit="1"/>
      <protection/>
    </xf>
    <xf numFmtId="0" fontId="66" fillId="0" borderId="0" xfId="90" applyFont="1" applyFill="1" applyBorder="1" applyAlignment="1" applyProtection="1">
      <alignment horizontal="center" vertical="center" shrinkToFit="1"/>
      <protection/>
    </xf>
    <xf numFmtId="0" fontId="65" fillId="0" borderId="0" xfId="90" applyNumberFormat="1" applyFont="1" applyFill="1" applyBorder="1" applyAlignment="1" applyProtection="1">
      <alignment horizontal="center" vertical="center" shrinkToFit="1"/>
      <protection/>
    </xf>
    <xf numFmtId="0" fontId="65" fillId="0" borderId="0" xfId="82" applyNumberFormat="1" applyFont="1" applyFill="1" applyBorder="1" applyAlignment="1" applyProtection="1">
      <alignment vertical="center" shrinkToFit="1"/>
      <protection/>
    </xf>
    <xf numFmtId="197" fontId="65" fillId="0" borderId="0" xfId="82" applyNumberFormat="1" applyFont="1" applyFill="1" applyBorder="1" applyAlignment="1" applyProtection="1">
      <alignment horizontal="center" vertical="center" shrinkToFit="1"/>
      <protection/>
    </xf>
    <xf numFmtId="192" fontId="65" fillId="0" borderId="0" xfId="82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Font="1" applyFill="1" applyBorder="1" applyAlignment="1" applyProtection="1">
      <alignment horizontal="left" vertical="center"/>
      <protection/>
    </xf>
    <xf numFmtId="0" fontId="65" fillId="0" borderId="0" xfId="90" applyFont="1" applyFill="1" applyBorder="1" applyAlignment="1" applyProtection="1">
      <alignment horizontal="center" vertical="center" shrinkToFit="1"/>
      <protection/>
    </xf>
    <xf numFmtId="192" fontId="65" fillId="0" borderId="0" xfId="82" applyNumberFormat="1" applyFont="1" applyFill="1" applyBorder="1" applyAlignment="1" applyProtection="1">
      <alignment vertical="center" shrinkToFit="1"/>
      <protection/>
    </xf>
    <xf numFmtId="0" fontId="66" fillId="0" borderId="0" xfId="90" applyFont="1" applyFill="1" applyBorder="1" applyAlignment="1" applyProtection="1">
      <alignment vertical="center" shrinkToFit="1"/>
      <protection/>
    </xf>
    <xf numFmtId="192" fontId="65" fillId="0" borderId="0" xfId="90" applyNumberFormat="1" applyFont="1" applyFill="1" applyBorder="1" applyAlignment="1" applyProtection="1">
      <alignment horizontal="center" vertical="center" shrinkToFit="1"/>
      <protection/>
    </xf>
    <xf numFmtId="192" fontId="65" fillId="0" borderId="0" xfId="90" applyNumberFormat="1" applyFont="1" applyFill="1" applyBorder="1" applyAlignment="1" applyProtection="1">
      <alignment vertical="center" shrinkToFit="1"/>
      <protection/>
    </xf>
    <xf numFmtId="0" fontId="65" fillId="0" borderId="0" xfId="90" applyFont="1" applyFill="1" applyBorder="1" applyAlignment="1" applyProtection="1">
      <alignment vertical="center"/>
      <protection/>
    </xf>
    <xf numFmtId="0" fontId="65" fillId="0" borderId="0" xfId="90" applyFont="1" applyFill="1" applyBorder="1" applyAlignment="1" applyProtection="1">
      <alignment vertical="center" shrinkToFit="1"/>
      <protection/>
    </xf>
    <xf numFmtId="0" fontId="65" fillId="0" borderId="0" xfId="90" applyFont="1" applyFill="1" applyAlignment="1" applyProtection="1">
      <alignment vertical="center" shrinkToFit="1"/>
      <protection/>
    </xf>
    <xf numFmtId="0" fontId="65" fillId="0" borderId="0" xfId="90" applyFont="1" applyFill="1" applyAlignment="1" applyProtection="1">
      <alignment vertical="center"/>
      <protection/>
    </xf>
    <xf numFmtId="0" fontId="5" fillId="0" borderId="0" xfId="90" applyFont="1" applyFill="1" applyBorder="1" applyAlignment="1" applyProtection="1">
      <alignment horizontal="center" vertical="top"/>
      <protection/>
    </xf>
    <xf numFmtId="0" fontId="66" fillId="0" borderId="0" xfId="90" applyFont="1" applyFill="1" applyBorder="1" applyAlignment="1" applyProtection="1">
      <alignment vertical="top"/>
      <protection/>
    </xf>
    <xf numFmtId="2" fontId="66" fillId="6" borderId="11" xfId="90" applyNumberFormat="1" applyFont="1" applyFill="1" applyBorder="1" applyAlignment="1" applyProtection="1">
      <alignment horizontal="center" vertical="center" shrinkToFit="1"/>
      <protection/>
    </xf>
    <xf numFmtId="192" fontId="65" fillId="0" borderId="24" xfId="90" applyNumberFormat="1" applyFont="1" applyFill="1" applyBorder="1" applyAlignment="1" applyProtection="1">
      <alignment horizontal="center" vertical="top" shrinkToFit="1"/>
      <protection/>
    </xf>
    <xf numFmtId="192" fontId="5" fillId="0" borderId="24" xfId="90" applyNumberFormat="1" applyFont="1" applyFill="1" applyBorder="1" applyAlignment="1" applyProtection="1">
      <alignment horizontal="center" vertical="top" shrinkToFit="1"/>
      <protection/>
    </xf>
    <xf numFmtId="1" fontId="13" fillId="0" borderId="11" xfId="90" applyNumberFormat="1" applyFont="1" applyFill="1" applyBorder="1" applyAlignment="1" applyProtection="1">
      <alignment horizontal="right" shrinkToFit="1"/>
      <protection/>
    </xf>
    <xf numFmtId="195" fontId="12" fillId="0" borderId="24" xfId="90" applyNumberFormat="1" applyFont="1" applyFill="1" applyBorder="1" applyAlignment="1" applyProtection="1">
      <alignment horizontal="center" vertical="top" shrinkToFit="1"/>
      <protection/>
    </xf>
    <xf numFmtId="195" fontId="69" fillId="0" borderId="13" xfId="90" applyNumberFormat="1" applyFont="1" applyFill="1" applyBorder="1" applyAlignment="1" applyProtection="1">
      <alignment horizontal="center" vertical="top" shrinkToFit="1"/>
      <protection/>
    </xf>
    <xf numFmtId="0" fontId="69" fillId="0" borderId="12" xfId="90" applyFont="1" applyFill="1" applyBorder="1" applyAlignment="1" applyProtection="1">
      <alignment vertical="top" wrapText="1"/>
      <protection/>
    </xf>
    <xf numFmtId="192" fontId="5" fillId="0" borderId="25" xfId="90" applyNumberFormat="1" applyFont="1" applyFill="1" applyBorder="1" applyAlignment="1" applyProtection="1">
      <alignment horizontal="center" vertical="top" shrinkToFi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17" xfId="64" applyNumberFormat="1" applyFont="1" applyFill="1" applyBorder="1" applyAlignment="1" applyProtection="1">
      <alignment horizontal="right" vertical="center"/>
      <protection/>
    </xf>
    <xf numFmtId="0" fontId="64" fillId="0" borderId="0" xfId="90" applyNumberFormat="1" applyFont="1" applyFill="1" applyBorder="1" applyAlignment="1" applyProtection="1">
      <alignment horizontal="left" vertical="center" indent="8"/>
      <protection/>
    </xf>
    <xf numFmtId="0" fontId="71" fillId="0" borderId="0" xfId="90" applyNumberFormat="1" applyFont="1" applyFill="1" applyBorder="1" applyAlignment="1" applyProtection="1">
      <alignment horizontal="left" vertical="center" indent="8"/>
      <protection/>
    </xf>
    <xf numFmtId="0" fontId="72" fillId="0" borderId="0" xfId="90" applyNumberFormat="1" applyFont="1" applyFill="1" applyBorder="1" applyAlignment="1" applyProtection="1">
      <alignment horizontal="left" vertical="center" indent="8"/>
      <protection/>
    </xf>
    <xf numFmtId="0" fontId="73" fillId="0" borderId="0" xfId="90" applyNumberFormat="1" applyFont="1" applyFill="1" applyBorder="1" applyAlignment="1" applyProtection="1">
      <alignment horizontal="left" vertical="center" indent="8"/>
      <protection/>
    </xf>
    <xf numFmtId="0" fontId="74" fillId="0" borderId="0" xfId="90" applyNumberFormat="1" applyFont="1" applyFill="1" applyBorder="1" applyAlignment="1" applyProtection="1">
      <alignment horizontal="left" vertical="center" indent="8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4" fillId="0" borderId="0" xfId="92" applyFont="1" applyAlignment="1" applyProtection="1">
      <alignment vertical="center"/>
      <protection/>
    </xf>
    <xf numFmtId="0" fontId="66" fillId="0" borderId="0" xfId="0" applyFont="1" applyAlignment="1">
      <alignment/>
    </xf>
    <xf numFmtId="0" fontId="5" fillId="0" borderId="0" xfId="92" applyFont="1" applyAlignment="1" applyProtection="1">
      <alignment horizontal="left"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2" fontId="5" fillId="0" borderId="11" xfId="92" applyNumberFormat="1" applyFont="1" applyBorder="1" applyAlignment="1" applyProtection="1">
      <alignment horizontal="center" vertical="center" wrapText="1"/>
      <protection/>
    </xf>
    <xf numFmtId="209" fontId="5" fillId="36" borderId="11" xfId="84" applyNumberFormat="1" applyFont="1" applyFill="1" applyBorder="1" applyAlignment="1" applyProtection="1">
      <alignment horizontal="center" vertical="center" wrapText="1"/>
      <protection/>
    </xf>
    <xf numFmtId="2" fontId="5" fillId="36" borderId="11" xfId="92" applyNumberFormat="1" applyFont="1" applyFill="1" applyBorder="1" applyAlignment="1" applyProtection="1">
      <alignment horizontal="center" vertical="center" wrapText="1"/>
      <protection/>
    </xf>
    <xf numFmtId="0" fontId="5" fillId="0" borderId="0" xfId="92" applyFont="1" applyFill="1" applyBorder="1" applyAlignment="1" applyProtection="1">
      <alignment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4" fillId="0" borderId="13" xfId="92" applyFont="1" applyFill="1" applyBorder="1" applyAlignment="1" applyProtection="1">
      <alignment vertical="center"/>
      <protection/>
    </xf>
    <xf numFmtId="0" fontId="4" fillId="0" borderId="17" xfId="64" applyFont="1" applyFill="1" applyBorder="1" applyAlignment="1" applyProtection="1">
      <alignment horizontal="right" vertical="center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7" fillId="0" borderId="0" xfId="92" applyFont="1" applyAlignment="1" applyProtection="1">
      <alignment horizontal="center" vertical="center"/>
      <protection/>
    </xf>
    <xf numFmtId="0" fontId="5" fillId="0" borderId="0" xfId="92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2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2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2" applyNumberFormat="1" applyFont="1" applyFill="1" applyBorder="1" applyAlignment="1" applyProtection="1">
      <alignment horizontal="center" vertical="center"/>
      <protection/>
    </xf>
    <xf numFmtId="0" fontId="4" fillId="12" borderId="11" xfId="92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2" applyFont="1" applyFill="1" applyBorder="1" applyAlignment="1" applyProtection="1">
      <alignment horizontal="center" vertical="center" wrapText="1" shrinkToFit="1"/>
      <protection/>
    </xf>
    <xf numFmtId="0" fontId="5" fillId="0" borderId="11" xfId="92" applyFont="1" applyBorder="1" applyAlignment="1" applyProtection="1">
      <alignment horizontal="center" vertical="center"/>
      <protection/>
    </xf>
    <xf numFmtId="1" fontId="5" fillId="0" borderId="11" xfId="92" applyNumberFormat="1" applyFont="1" applyFill="1" applyBorder="1" applyAlignment="1" applyProtection="1">
      <alignment horizontal="center" vertical="center"/>
      <protection/>
    </xf>
    <xf numFmtId="1" fontId="5" fillId="0" borderId="11" xfId="92" applyNumberFormat="1" applyFont="1" applyBorder="1" applyAlignment="1" applyProtection="1">
      <alignment horizontal="center" vertical="center"/>
      <protection/>
    </xf>
    <xf numFmtId="2" fontId="4" fillId="0" borderId="11" xfId="92" applyNumberFormat="1" applyFont="1" applyFill="1" applyBorder="1" applyAlignment="1" applyProtection="1">
      <alignment horizontal="center" vertical="center" shrinkToFit="1"/>
      <protection/>
    </xf>
    <xf numFmtId="192" fontId="5" fillId="0" borderId="11" xfId="92" applyNumberFormat="1" applyFont="1" applyFill="1" applyBorder="1" applyAlignment="1" applyProtection="1">
      <alignment horizontal="center" vertical="center" shrinkToFit="1"/>
      <protection/>
    </xf>
    <xf numFmtId="192" fontId="5" fillId="0" borderId="11" xfId="92" applyNumberFormat="1" applyFont="1" applyBorder="1" applyAlignment="1" applyProtection="1">
      <alignment horizontal="center" vertical="center" shrinkToFit="1"/>
      <protection/>
    </xf>
    <xf numFmtId="192" fontId="5" fillId="0" borderId="0" xfId="92" applyNumberFormat="1" applyFont="1" applyAlignment="1" applyProtection="1">
      <alignment vertical="center"/>
      <protection/>
    </xf>
    <xf numFmtId="1" fontId="5" fillId="34" borderId="11" xfId="92" applyNumberFormat="1" applyFont="1" applyFill="1" applyBorder="1" applyAlignment="1" applyProtection="1">
      <alignment horizontal="center" vertical="center"/>
      <protection/>
    </xf>
    <xf numFmtId="192" fontId="5" fillId="0" borderId="0" xfId="92" applyNumberFormat="1" applyFont="1" applyBorder="1" applyAlignment="1" applyProtection="1">
      <alignment vertical="center"/>
      <protection/>
    </xf>
    <xf numFmtId="2" fontId="5" fillId="0" borderId="0" xfId="92" applyNumberFormat="1" applyFont="1" applyBorder="1" applyAlignment="1" applyProtection="1">
      <alignment vertical="center"/>
      <protection/>
    </xf>
    <xf numFmtId="0" fontId="5" fillId="0" borderId="0" xfId="92" applyFont="1" applyBorder="1" applyAlignment="1" applyProtection="1">
      <alignment vertical="center"/>
      <protection/>
    </xf>
    <xf numFmtId="0" fontId="5" fillId="0" borderId="0" xfId="92" applyFont="1" applyBorder="1" applyAlignment="1" applyProtection="1">
      <alignment vertical="center" shrinkToFit="1"/>
      <protection/>
    </xf>
    <xf numFmtId="0" fontId="5" fillId="0" borderId="0" xfId="92" applyFont="1" applyBorder="1" applyAlignment="1" applyProtection="1">
      <alignment horizontal="center" vertical="center" shrinkToFit="1"/>
      <protection/>
    </xf>
    <xf numFmtId="192" fontId="4" fillId="19" borderId="11" xfId="92" applyNumberFormat="1" applyFont="1" applyFill="1" applyBorder="1" applyAlignment="1" applyProtection="1">
      <alignment horizontal="center" vertical="center" shrinkToFit="1"/>
      <protection/>
    </xf>
    <xf numFmtId="0" fontId="5" fillId="0" borderId="0" xfId="92" applyFont="1" applyProtection="1">
      <alignment/>
      <protection/>
    </xf>
    <xf numFmtId="0" fontId="5" fillId="0" borderId="0" xfId="92" applyFont="1" applyAlignment="1" applyProtection="1">
      <alignment horizontal="right"/>
      <protection/>
    </xf>
    <xf numFmtId="195" fontId="5" fillId="0" borderId="0" xfId="92" applyNumberFormat="1" applyFont="1" applyFill="1" applyBorder="1" applyAlignment="1" applyProtection="1">
      <alignment horizontal="center"/>
      <protection/>
    </xf>
    <xf numFmtId="2" fontId="5" fillId="0" borderId="0" xfId="76" applyNumberFormat="1" applyFont="1" applyFill="1" applyBorder="1" applyAlignment="1" applyProtection="1">
      <alignment horizontal="left" vertical="top" wrapText="1"/>
      <protection/>
    </xf>
    <xf numFmtId="2" fontId="5" fillId="0" borderId="0" xfId="76" applyNumberFormat="1" applyFont="1" applyFill="1" applyBorder="1" applyAlignment="1" applyProtection="1">
      <alignment horizontal="left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/>
      <protection locked="0"/>
    </xf>
    <xf numFmtId="2" fontId="4" fillId="19" borderId="11" xfId="9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2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4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5" fillId="0" borderId="0" xfId="90" applyNumberFormat="1" applyFont="1" applyFill="1" applyBorder="1" applyAlignment="1" applyProtection="1">
      <alignment horizontal="left" vertical="center" indent="8"/>
      <protection/>
    </xf>
    <xf numFmtId="0" fontId="4" fillId="0" borderId="11" xfId="90" applyFont="1" applyFill="1" applyBorder="1" applyAlignment="1" applyProtection="1">
      <alignment horizontal="center" vertical="center"/>
      <protection/>
    </xf>
    <xf numFmtId="0" fontId="3" fillId="0" borderId="26" xfId="90" applyFont="1" applyFill="1" applyBorder="1" applyAlignment="1" applyProtection="1">
      <alignment horizontal="center" vertical="center" wrapText="1" shrinkToFit="1"/>
      <protection/>
    </xf>
    <xf numFmtId="0" fontId="3" fillId="0" borderId="19" xfId="90" applyFont="1" applyFill="1" applyBorder="1" applyAlignment="1" applyProtection="1">
      <alignment horizontal="center" vertical="center" wrapText="1" shrinkToFit="1"/>
      <protection/>
    </xf>
    <xf numFmtId="0" fontId="3" fillId="0" borderId="21" xfId="90" applyFont="1" applyFill="1" applyBorder="1" applyAlignment="1" applyProtection="1">
      <alignment horizontal="center" vertical="center" wrapText="1" shrinkToFit="1"/>
      <protection/>
    </xf>
    <xf numFmtId="0" fontId="4" fillId="0" borderId="27" xfId="90" applyFont="1" applyFill="1" applyBorder="1" applyAlignment="1" applyProtection="1">
      <alignment horizontal="center" vertical="center"/>
      <protection/>
    </xf>
    <xf numFmtId="0" fontId="4" fillId="0" borderId="0" xfId="90" applyFont="1" applyFill="1" applyBorder="1" applyAlignment="1" applyProtection="1">
      <alignment horizontal="center" vertical="center"/>
      <protection/>
    </xf>
    <xf numFmtId="0" fontId="4" fillId="0" borderId="28" xfId="90" applyFont="1" applyFill="1" applyBorder="1" applyAlignment="1" applyProtection="1">
      <alignment horizontal="center" vertical="center"/>
      <protection/>
    </xf>
    <xf numFmtId="0" fontId="4" fillId="0" borderId="26" xfId="90" applyNumberFormat="1" applyFont="1" applyFill="1" applyBorder="1" applyAlignment="1" applyProtection="1">
      <alignment horizontal="center" vertical="center" shrinkToFit="1"/>
      <protection/>
    </xf>
    <xf numFmtId="0" fontId="4" fillId="0" borderId="21" xfId="90" applyNumberFormat="1" applyFont="1" applyFill="1" applyBorder="1" applyAlignment="1" applyProtection="1">
      <alignment horizontal="center" vertical="center" shrinkToFit="1"/>
      <protection/>
    </xf>
    <xf numFmtId="192" fontId="66" fillId="0" borderId="16" xfId="82" applyNumberFormat="1" applyFont="1" applyFill="1" applyBorder="1" applyAlignment="1" applyProtection="1">
      <alignment horizontal="center" vertical="center" shrinkToFit="1"/>
      <protection/>
    </xf>
    <xf numFmtId="192" fontId="66" fillId="0" borderId="15" xfId="82" applyNumberFormat="1" applyFont="1" applyFill="1" applyBorder="1" applyAlignment="1" applyProtection="1">
      <alignment horizontal="center" vertical="center" shrinkToFit="1"/>
      <protection/>
    </xf>
    <xf numFmtId="0" fontId="5" fillId="0" borderId="23" xfId="90" applyFont="1" applyFill="1" applyBorder="1" applyAlignment="1" applyProtection="1">
      <alignment horizontal="center" vertical="top"/>
      <protection/>
    </xf>
    <xf numFmtId="0" fontId="4" fillId="0" borderId="26" xfId="90" applyFont="1" applyFill="1" applyBorder="1" applyAlignment="1" applyProtection="1">
      <alignment horizontal="center" vertical="center" shrinkToFit="1"/>
      <protection/>
    </xf>
    <xf numFmtId="0" fontId="4" fillId="0" borderId="19" xfId="90" applyFont="1" applyFill="1" applyBorder="1" applyAlignment="1" applyProtection="1">
      <alignment horizontal="center" vertical="center" shrinkToFit="1"/>
      <protection/>
    </xf>
    <xf numFmtId="0" fontId="4" fillId="0" borderId="21" xfId="90" applyFont="1" applyFill="1" applyBorder="1" applyAlignment="1" applyProtection="1">
      <alignment horizontal="center" vertical="center" shrinkToFit="1"/>
      <protection/>
    </xf>
    <xf numFmtId="0" fontId="3" fillId="0" borderId="19" xfId="90" applyFont="1" applyFill="1" applyBorder="1" applyAlignment="1" applyProtection="1">
      <alignment horizontal="center" vertical="center" shrinkToFit="1"/>
      <protection/>
    </xf>
    <xf numFmtId="0" fontId="3" fillId="0" borderId="21" xfId="90" applyFont="1" applyFill="1" applyBorder="1" applyAlignment="1" applyProtection="1">
      <alignment horizontal="center" vertical="center" shrinkToFit="1"/>
      <protection/>
    </xf>
    <xf numFmtId="0" fontId="75" fillId="6" borderId="13" xfId="90" applyFont="1" applyFill="1" applyBorder="1" applyAlignment="1" applyProtection="1">
      <alignment horizontal="left" vertical="center" wrapText="1"/>
      <protection/>
    </xf>
    <xf numFmtId="0" fontId="75" fillId="6" borderId="12" xfId="90" applyFont="1" applyFill="1" applyBorder="1" applyAlignment="1" applyProtection="1">
      <alignment horizontal="left" vertical="center" wrapText="1"/>
      <protection/>
    </xf>
    <xf numFmtId="0" fontId="16" fillId="6" borderId="13" xfId="90" applyFont="1" applyFill="1" applyBorder="1" applyAlignment="1" applyProtection="1">
      <alignment horizontal="left" vertical="center" wrapText="1"/>
      <protection/>
    </xf>
    <xf numFmtId="0" fontId="16" fillId="6" borderId="12" xfId="90" applyFont="1" applyFill="1" applyBorder="1" applyAlignment="1" applyProtection="1">
      <alignment horizontal="left" vertical="center" wrapText="1"/>
      <protection/>
    </xf>
    <xf numFmtId="192" fontId="4" fillId="0" borderId="0" xfId="90" applyNumberFormat="1" applyFont="1" applyFill="1" applyAlignment="1" applyProtection="1">
      <alignment horizontal="right" vertical="center" indent="1"/>
      <protection/>
    </xf>
    <xf numFmtId="192" fontId="14" fillId="0" borderId="11" xfId="90" applyNumberFormat="1" applyFont="1" applyFill="1" applyBorder="1" applyAlignment="1" applyProtection="1">
      <alignment horizontal="center" vertical="center"/>
      <protection/>
    </xf>
    <xf numFmtId="192" fontId="15" fillId="0" borderId="11" xfId="90" applyNumberFormat="1" applyFont="1" applyFill="1" applyBorder="1" applyAlignment="1" applyProtection="1">
      <alignment horizontal="center" vertical="center"/>
      <protection/>
    </xf>
    <xf numFmtId="0" fontId="4" fillId="0" borderId="13" xfId="90" applyFont="1" applyFill="1" applyBorder="1" applyAlignment="1" applyProtection="1">
      <alignment horizontal="center" vertical="center" shrinkToFit="1"/>
      <protection/>
    </xf>
    <xf numFmtId="0" fontId="4" fillId="0" borderId="17" xfId="90" applyFont="1" applyFill="1" applyBorder="1" applyAlignment="1" applyProtection="1">
      <alignment horizontal="center" vertical="center" shrinkToFit="1"/>
      <protection/>
    </xf>
    <xf numFmtId="0" fontId="4" fillId="0" borderId="12" xfId="90" applyFont="1" applyFill="1" applyBorder="1" applyAlignment="1" applyProtection="1">
      <alignment horizontal="center" vertical="center" shrinkToFit="1"/>
      <protection/>
    </xf>
    <xf numFmtId="0" fontId="4" fillId="0" borderId="29" xfId="90" applyFont="1" applyFill="1" applyBorder="1" applyAlignment="1" applyProtection="1">
      <alignment horizontal="center" vertical="center"/>
      <protection/>
    </xf>
    <xf numFmtId="0" fontId="4" fillId="0" borderId="30" xfId="90" applyFont="1" applyFill="1" applyBorder="1" applyAlignment="1" applyProtection="1">
      <alignment horizontal="center" vertical="center"/>
      <protection/>
    </xf>
    <xf numFmtId="0" fontId="4" fillId="0" borderId="31" xfId="90" applyFont="1" applyFill="1" applyBorder="1" applyAlignment="1" applyProtection="1">
      <alignment horizontal="center" vertical="center"/>
      <protection/>
    </xf>
    <xf numFmtId="0" fontId="4" fillId="35" borderId="32" xfId="90" applyFont="1" applyFill="1" applyBorder="1" applyAlignment="1" applyProtection="1">
      <alignment horizontal="center" vertical="center"/>
      <protection locked="0"/>
    </xf>
    <xf numFmtId="0" fontId="4" fillId="35" borderId="33" xfId="90" applyFont="1" applyFill="1" applyBorder="1" applyAlignment="1" applyProtection="1">
      <alignment horizontal="center" vertical="center"/>
      <protection locked="0"/>
    </xf>
    <xf numFmtId="0" fontId="4" fillId="35" borderId="34" xfId="90" applyFont="1" applyFill="1" applyBorder="1" applyAlignment="1" applyProtection="1">
      <alignment horizontal="center" vertical="center"/>
      <protection locked="0"/>
    </xf>
    <xf numFmtId="0" fontId="4" fillId="0" borderId="35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13" xfId="92" applyFont="1" applyFill="1" applyBorder="1" applyAlignment="1" applyProtection="1">
      <alignment horizontal="left" vertical="center"/>
      <protection/>
    </xf>
    <xf numFmtId="0" fontId="4" fillId="0" borderId="17" xfId="92" applyFont="1" applyFill="1" applyBorder="1" applyAlignment="1" applyProtection="1">
      <alignment horizontal="left" vertical="center"/>
      <protection/>
    </xf>
    <xf numFmtId="0" fontId="4" fillId="12" borderId="11" xfId="92" applyFont="1" applyFill="1" applyBorder="1" applyAlignment="1" applyProtection="1">
      <alignment horizontal="center" vertical="center"/>
      <protection/>
    </xf>
    <xf numFmtId="0" fontId="4" fillId="12" borderId="13" xfId="92" applyFont="1" applyFill="1" applyBorder="1" applyAlignment="1" applyProtection="1">
      <alignment horizontal="center" vertical="center"/>
      <protection/>
    </xf>
    <xf numFmtId="0" fontId="4" fillId="12" borderId="12" xfId="92" applyFont="1" applyFill="1" applyBorder="1" applyAlignment="1" applyProtection="1">
      <alignment horizontal="center" vertical="center"/>
      <protection/>
    </xf>
    <xf numFmtId="0" fontId="4" fillId="12" borderId="13" xfId="92" applyFont="1" applyFill="1" applyBorder="1" applyAlignment="1" applyProtection="1">
      <alignment horizontal="center" vertical="center" shrinkToFit="1"/>
      <protection/>
    </xf>
    <xf numFmtId="0" fontId="4" fillId="12" borderId="12" xfId="92" applyFont="1" applyFill="1" applyBorder="1" applyAlignment="1" applyProtection="1">
      <alignment horizontal="center" vertical="center" shrinkToFit="1"/>
      <protection/>
    </xf>
    <xf numFmtId="0" fontId="5" fillId="0" borderId="13" xfId="92" applyFont="1" applyBorder="1" applyAlignment="1" applyProtection="1">
      <alignment horizontal="left" vertical="center" wrapText="1"/>
      <protection/>
    </xf>
    <xf numFmtId="0" fontId="5" fillId="0" borderId="17" xfId="92" applyFont="1" applyBorder="1" applyAlignment="1" applyProtection="1">
      <alignment horizontal="left" vertical="center" wrapText="1"/>
      <protection/>
    </xf>
    <xf numFmtId="2" fontId="4" fillId="36" borderId="35" xfId="76" applyNumberFormat="1" applyFont="1" applyFill="1" applyBorder="1" applyAlignment="1" applyProtection="1">
      <alignment horizontal="left" vertical="center"/>
      <protection/>
    </xf>
    <xf numFmtId="2" fontId="4" fillId="36" borderId="0" xfId="76" applyNumberFormat="1" applyFont="1" applyFill="1" applyBorder="1" applyAlignment="1" applyProtection="1">
      <alignment horizontal="left" vertical="center"/>
      <protection/>
    </xf>
    <xf numFmtId="195" fontId="5" fillId="0" borderId="11" xfId="92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2" fontId="4" fillId="36" borderId="35" xfId="76" applyNumberFormat="1" applyFont="1" applyFill="1" applyBorder="1" applyAlignment="1" applyProtection="1">
      <alignment horizontal="left" vertical="center" wrapText="1"/>
      <protection/>
    </xf>
    <xf numFmtId="2" fontId="4" fillId="36" borderId="0" xfId="76" applyNumberFormat="1" applyFont="1" applyFill="1" applyBorder="1" applyAlignment="1" applyProtection="1">
      <alignment horizontal="left" vertical="center" wrapText="1"/>
      <protection/>
    </xf>
    <xf numFmtId="0" fontId="4" fillId="0" borderId="35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13" xfId="92" applyFont="1" applyFill="1" applyBorder="1" applyAlignment="1" applyProtection="1">
      <alignment horizontal="left" vertical="center"/>
      <protection/>
    </xf>
    <xf numFmtId="0" fontId="4" fillId="0" borderId="17" xfId="92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1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0" borderId="35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7" fillId="0" borderId="0" xfId="92" applyFont="1" applyAlignment="1" applyProtection="1">
      <alignment horizontal="left" vertical="top" wrapText="1"/>
      <protection/>
    </xf>
    <xf numFmtId="0" fontId="4" fillId="0" borderId="0" xfId="92" applyFont="1" applyAlignment="1" applyProtection="1">
      <alignment horizontal="left"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0" fontId="4" fillId="36" borderId="11" xfId="92" applyFont="1" applyFill="1" applyBorder="1" applyAlignment="1" applyProtection="1">
      <alignment horizontal="center" vertical="center" wrapText="1"/>
      <protection/>
    </xf>
    <xf numFmtId="0" fontId="4" fillId="0" borderId="0" xfId="92" applyFont="1" applyBorder="1" applyAlignment="1" applyProtection="1">
      <alignment horizontal="left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4" fillId="34" borderId="26" xfId="50" applyFont="1" applyFill="1" applyBorder="1" applyAlignment="1" applyProtection="1">
      <alignment horizontal="center" vertical="center" shrinkToFit="1"/>
      <protection/>
    </xf>
    <xf numFmtId="0" fontId="4" fillId="34" borderId="21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8" borderId="11" xfId="0" applyFont="1" applyFill="1" applyBorder="1" applyAlignment="1">
      <alignment horizontal="left" vertical="center" wrapText="1"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21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6" xfId="62" applyFont="1" applyFill="1" applyBorder="1" applyAlignment="1" applyProtection="1">
      <alignment horizontal="center" vertical="center"/>
      <protection/>
    </xf>
    <xf numFmtId="0" fontId="4" fillId="34" borderId="15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36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 wrapText="1"/>
      <protection/>
    </xf>
    <xf numFmtId="0" fontId="4" fillId="34" borderId="21" xfId="62" applyFont="1" applyFill="1" applyBorder="1" applyAlignment="1" applyProtection="1">
      <alignment horizontal="center" vertical="center" wrapText="1"/>
      <protection/>
    </xf>
    <xf numFmtId="0" fontId="4" fillId="34" borderId="26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>
      <alignment horizontal="left" vertical="center" wrapText="1"/>
    </xf>
    <xf numFmtId="0" fontId="4" fillId="34" borderId="26" xfId="50" applyFont="1" applyFill="1" applyBorder="1" applyAlignment="1" applyProtection="1">
      <alignment horizontal="center" vertical="center"/>
      <protection/>
    </xf>
    <xf numFmtId="0" fontId="4" fillId="34" borderId="21" xfId="50" applyFont="1" applyFill="1" applyBorder="1" applyAlignment="1" applyProtection="1">
      <alignment horizontal="center" vertical="center"/>
      <protection/>
    </xf>
    <xf numFmtId="0" fontId="4" fillId="0" borderId="26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1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26" xfId="50" applyFont="1" applyFill="1" applyBorder="1" applyAlignment="1" applyProtection="1">
      <alignment horizontal="center" vertical="center"/>
      <protection/>
    </xf>
    <xf numFmtId="0" fontId="5" fillId="35" borderId="21" xfId="50" applyFont="1" applyFill="1" applyBorder="1" applyAlignment="1" applyProtection="1">
      <alignment horizontal="center" vertical="center"/>
      <protection/>
    </xf>
    <xf numFmtId="0" fontId="4" fillId="35" borderId="26" xfId="50" applyFont="1" applyFill="1" applyBorder="1" applyAlignment="1" applyProtection="1">
      <alignment horizontal="center" vertical="center"/>
      <protection/>
    </xf>
    <xf numFmtId="0" fontId="4" fillId="35" borderId="21" xfId="50" applyFont="1" applyFill="1" applyBorder="1" applyAlignment="1" applyProtection="1">
      <alignment horizontal="center" vertical="center"/>
      <protection/>
    </xf>
    <xf numFmtId="2" fontId="5" fillId="19" borderId="26" xfId="50" applyNumberFormat="1" applyFont="1" applyFill="1" applyBorder="1" applyAlignment="1" applyProtection="1">
      <alignment horizontal="center" vertical="center"/>
      <protection/>
    </xf>
    <xf numFmtId="2" fontId="5" fillId="19" borderId="21" xfId="50" applyNumberFormat="1" applyFont="1" applyFill="1" applyBorder="1" applyAlignment="1" applyProtection="1">
      <alignment horizontal="center" vertical="center"/>
      <protection/>
    </xf>
    <xf numFmtId="0" fontId="5" fillId="36" borderId="26" xfId="50" applyFont="1" applyFill="1" applyBorder="1" applyAlignment="1" applyProtection="1">
      <alignment horizontal="center" vertical="center"/>
      <protection/>
    </xf>
    <xf numFmtId="0" fontId="5" fillId="36" borderId="21" xfId="50" applyFont="1" applyFill="1" applyBorder="1" applyAlignment="1" applyProtection="1">
      <alignment horizontal="center" vertical="center"/>
      <protection/>
    </xf>
    <xf numFmtId="2" fontId="5" fillId="34" borderId="26" xfId="50" applyNumberFormat="1" applyFont="1" applyFill="1" applyBorder="1" applyAlignment="1" applyProtection="1">
      <alignment horizontal="center" vertical="center"/>
      <protection/>
    </xf>
    <xf numFmtId="2" fontId="5" fillId="34" borderId="21" xfId="50" applyNumberFormat="1" applyFont="1" applyFill="1" applyBorder="1" applyAlignment="1" applyProtection="1">
      <alignment horizontal="center" vertical="center"/>
      <protection/>
    </xf>
    <xf numFmtId="0" fontId="4" fillId="0" borderId="20" xfId="62" applyFont="1" applyBorder="1" applyAlignment="1" applyProtection="1">
      <alignment horizontal="center" vertical="top"/>
      <protection/>
    </xf>
    <xf numFmtId="0" fontId="4" fillId="0" borderId="35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1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1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1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1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1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</cellXfs>
  <cellStyles count="9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3" xfId="91"/>
    <cellStyle name="ปกติ_DSI 2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Currency" xfId="98"/>
    <cellStyle name="Currency [0]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18</xdr:row>
      <xdr:rowOff>57150</xdr:rowOff>
    </xdr:from>
    <xdr:to>
      <xdr:col>1</xdr:col>
      <xdr:colOff>914400</xdr:colOff>
      <xdr:row>24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657225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A6" sqref="A6:N6"/>
    </sheetView>
  </sheetViews>
  <sheetFormatPr defaultColWidth="9.140625" defaultRowHeight="15"/>
  <cols>
    <col min="1" max="1" width="5.57421875" style="110" customWidth="1"/>
    <col min="2" max="2" width="46.421875" style="91" customWidth="1"/>
    <col min="3" max="3" width="6.421875" style="12" customWidth="1"/>
    <col min="4" max="5" width="6.7109375" style="12" customWidth="1"/>
    <col min="6" max="9" width="5.140625" style="13" customWidth="1"/>
    <col min="10" max="10" width="4.421875" style="13" customWidth="1"/>
    <col min="11" max="11" width="8.8515625" style="13" customWidth="1"/>
    <col min="12" max="12" width="9.140625" style="97" customWidth="1"/>
    <col min="13" max="13" width="3.7109375" style="97" customWidth="1"/>
    <col min="14" max="14" width="9.28125" style="97" customWidth="1"/>
    <col min="15" max="16384" width="9.00390625" style="11" customWidth="1"/>
  </cols>
  <sheetData>
    <row r="1" spans="1:14" ht="20.25">
      <c r="A1" s="109"/>
      <c r="B1" s="90"/>
      <c r="C1" s="271" t="s">
        <v>25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20.25">
      <c r="A2" s="109"/>
      <c r="B2" s="90"/>
      <c r="C2" s="271" t="s">
        <v>76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ht="15.75" customHeight="1" thickBot="1">
      <c r="N3" s="98"/>
    </row>
    <row r="4" spans="1:14" ht="27.75" customHeight="1" thickTop="1">
      <c r="A4" s="277" t="s">
        <v>75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</row>
    <row r="5" spans="1:14" ht="27.75" customHeight="1">
      <c r="A5" s="254" t="s">
        <v>77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6"/>
    </row>
    <row r="6" spans="1:14" ht="27.75" customHeight="1" thickBot="1">
      <c r="A6" s="280" t="s">
        <v>74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2"/>
    </row>
    <row r="7" spans="1:14" ht="18" customHeight="1" thickTop="1">
      <c r="A7" s="11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4" s="16" customFormat="1" ht="20.25">
      <c r="A8" s="250" t="s">
        <v>16</v>
      </c>
      <c r="B8" s="250"/>
      <c r="C8" s="262" t="s">
        <v>33</v>
      </c>
      <c r="D8" s="251" t="s">
        <v>15</v>
      </c>
      <c r="E8" s="251" t="s">
        <v>42</v>
      </c>
      <c r="F8" s="1" t="s">
        <v>6</v>
      </c>
      <c r="G8" s="15"/>
      <c r="H8" s="15"/>
      <c r="I8" s="15"/>
      <c r="J8" s="15"/>
      <c r="K8" s="274" t="s">
        <v>2</v>
      </c>
      <c r="L8" s="275"/>
      <c r="M8" s="275"/>
      <c r="N8" s="276"/>
    </row>
    <row r="9" spans="1:14" s="16" customFormat="1" ht="17.25" customHeight="1">
      <c r="A9" s="250"/>
      <c r="B9" s="250"/>
      <c r="C9" s="263"/>
      <c r="D9" s="265"/>
      <c r="E9" s="252"/>
      <c r="F9" s="257">
        <v>1</v>
      </c>
      <c r="G9" s="257">
        <v>2</v>
      </c>
      <c r="H9" s="257">
        <v>3</v>
      </c>
      <c r="I9" s="257">
        <v>4</v>
      </c>
      <c r="J9" s="257">
        <v>5</v>
      </c>
      <c r="K9" s="99" t="s">
        <v>17</v>
      </c>
      <c r="L9" s="100" t="s">
        <v>30</v>
      </c>
      <c r="M9" s="272" t="s">
        <v>48</v>
      </c>
      <c r="N9" s="101" t="s">
        <v>18</v>
      </c>
    </row>
    <row r="10" spans="1:14" s="16" customFormat="1" ht="21.75" customHeight="1">
      <c r="A10" s="250"/>
      <c r="B10" s="250"/>
      <c r="C10" s="264"/>
      <c r="D10" s="266"/>
      <c r="E10" s="253"/>
      <c r="F10" s="258"/>
      <c r="G10" s="258"/>
      <c r="H10" s="258"/>
      <c r="I10" s="258"/>
      <c r="J10" s="258"/>
      <c r="K10" s="102" t="s">
        <v>19</v>
      </c>
      <c r="L10" s="103" t="s">
        <v>20</v>
      </c>
      <c r="M10" s="273"/>
      <c r="N10" s="104" t="s">
        <v>21</v>
      </c>
    </row>
    <row r="11" spans="1:14" s="23" customFormat="1" ht="24.75" customHeight="1">
      <c r="A11" s="269" t="s">
        <v>49</v>
      </c>
      <c r="B11" s="270"/>
      <c r="C11" s="18"/>
      <c r="D11" s="19">
        <f>SUM(D12:D12)</f>
        <v>10</v>
      </c>
      <c r="E11" s="133">
        <f>SUM(E12:E12)</f>
        <v>50</v>
      </c>
      <c r="F11" s="20"/>
      <c r="G11" s="20"/>
      <c r="H11" s="20"/>
      <c r="I11" s="20"/>
      <c r="J11" s="20"/>
      <c r="K11" s="20"/>
      <c r="L11" s="21" t="e">
        <f>SUM(N12:N12)*E16/E11</f>
        <v>#DIV/0!</v>
      </c>
      <c r="M11" s="136" t="e">
        <f>L11</f>
        <v>#DIV/0!</v>
      </c>
      <c r="N11" s="22"/>
    </row>
    <row r="12" spans="1:14" s="34" customFormat="1" ht="65.25" customHeight="1">
      <c r="A12" s="138">
        <v>1.1</v>
      </c>
      <c r="B12" s="139" t="s">
        <v>50</v>
      </c>
      <c r="C12" s="30" t="s">
        <v>133</v>
      </c>
      <c r="D12" s="31">
        <v>10</v>
      </c>
      <c r="E12" s="32">
        <f>D12*100/D16</f>
        <v>50</v>
      </c>
      <c r="F12" s="26">
        <v>1</v>
      </c>
      <c r="G12" s="26">
        <v>2</v>
      </c>
      <c r="H12" s="26">
        <v>3</v>
      </c>
      <c r="I12" s="26">
        <v>4</v>
      </c>
      <c r="J12" s="26">
        <v>5</v>
      </c>
      <c r="K12" s="32" t="e">
        <f>'1.1'!D3</f>
        <v>#DIV/0!</v>
      </c>
      <c r="L12" s="140" t="e">
        <f>'1.1'!D5</f>
        <v>#DIV/0!</v>
      </c>
      <c r="M12" s="136" t="e">
        <f>L12</f>
        <v>#DIV/0!</v>
      </c>
      <c r="N12" s="33" t="e">
        <f>E12*L12/E16</f>
        <v>#DIV/0!</v>
      </c>
    </row>
    <row r="13" spans="1:14" s="23" customFormat="1" ht="24.75" customHeight="1">
      <c r="A13" s="267" t="s">
        <v>29</v>
      </c>
      <c r="B13" s="268"/>
      <c r="C13" s="18"/>
      <c r="D13" s="19">
        <f>SUM(D14:D15)</f>
        <v>10</v>
      </c>
      <c r="E13" s="133">
        <f>SUM(E14:E15)</f>
        <v>50</v>
      </c>
      <c r="F13" s="20"/>
      <c r="G13" s="20"/>
      <c r="H13" s="20"/>
      <c r="I13" s="20"/>
      <c r="J13" s="20"/>
      <c r="K13" s="20"/>
      <c r="L13" s="21" t="e">
        <f>SUM(N14:N15)*E16/E13</f>
        <v>#DIV/0!</v>
      </c>
      <c r="M13" s="136" t="e">
        <f>L13</f>
        <v>#DIV/0!</v>
      </c>
      <c r="N13" s="22"/>
    </row>
    <row r="14" spans="1:14" s="17" customFormat="1" ht="63" customHeight="1">
      <c r="A14" s="112">
        <v>3.2</v>
      </c>
      <c r="B14" s="92" t="s">
        <v>41</v>
      </c>
      <c r="C14" s="24" t="s">
        <v>22</v>
      </c>
      <c r="D14" s="25">
        <v>5</v>
      </c>
      <c r="E14" s="28">
        <f>D14*100/D16</f>
        <v>25</v>
      </c>
      <c r="F14" s="26">
        <v>94</v>
      </c>
      <c r="G14" s="27">
        <v>95</v>
      </c>
      <c r="H14" s="26">
        <v>96</v>
      </c>
      <c r="I14" s="27">
        <v>97</v>
      </c>
      <c r="J14" s="26">
        <v>98</v>
      </c>
      <c r="K14" s="28" t="e">
        <f>'3.2'!D3</f>
        <v>#DIV/0!</v>
      </c>
      <c r="L14" s="134" t="e">
        <f>'3.2'!D5</f>
        <v>#DIV/0!</v>
      </c>
      <c r="M14" s="136" t="e">
        <f>L14</f>
        <v>#DIV/0!</v>
      </c>
      <c r="N14" s="29" t="e">
        <f>E14*L14/E16</f>
        <v>#DIV/0!</v>
      </c>
    </row>
    <row r="15" spans="1:14" s="34" customFormat="1" ht="45" customHeight="1">
      <c r="A15" s="137">
        <v>3.3</v>
      </c>
      <c r="B15" s="93" t="s">
        <v>31</v>
      </c>
      <c r="C15" s="30" t="s">
        <v>22</v>
      </c>
      <c r="D15" s="31">
        <v>5</v>
      </c>
      <c r="E15" s="32">
        <f>D15*100/D16</f>
        <v>25</v>
      </c>
      <c r="F15" s="26">
        <v>40</v>
      </c>
      <c r="G15" s="26">
        <v>50</v>
      </c>
      <c r="H15" s="26">
        <v>60</v>
      </c>
      <c r="I15" s="26">
        <v>70</v>
      </c>
      <c r="J15" s="26">
        <v>80</v>
      </c>
      <c r="K15" s="32" t="e">
        <f>'3.3'!D3</f>
        <v>#DIV/0!</v>
      </c>
      <c r="L15" s="135" t="e">
        <f>'3.3'!D5</f>
        <v>#DIV/0!</v>
      </c>
      <c r="M15" s="136" t="e">
        <f>L15</f>
        <v>#DIV/0!</v>
      </c>
      <c r="N15" s="33" t="e">
        <f>E15*L15/E16</f>
        <v>#DIV/0!</v>
      </c>
    </row>
    <row r="16" spans="1:14" s="41" customFormat="1" ht="25.5" customHeight="1">
      <c r="A16" s="113"/>
      <c r="B16" s="94"/>
      <c r="C16" s="35" t="s">
        <v>23</v>
      </c>
      <c r="D16" s="36">
        <f>SUM(D13+D11)</f>
        <v>20</v>
      </c>
      <c r="E16" s="36">
        <f>E11+E13</f>
        <v>100</v>
      </c>
      <c r="F16" s="37"/>
      <c r="G16" s="37"/>
      <c r="H16" s="37"/>
      <c r="I16" s="38"/>
      <c r="J16" s="38"/>
      <c r="K16" s="39"/>
      <c r="L16" s="259" t="s">
        <v>24</v>
      </c>
      <c r="M16" s="260"/>
      <c r="N16" s="40" t="e">
        <f>SUM(N11:N15)</f>
        <v>#DIV/0!</v>
      </c>
    </row>
    <row r="17" spans="1:14" s="41" customFormat="1" ht="24" customHeight="1">
      <c r="A17" s="114"/>
      <c r="B17" s="132" t="s">
        <v>40</v>
      </c>
      <c r="C17" s="116"/>
      <c r="D17" s="116"/>
      <c r="E17" s="116"/>
      <c r="F17" s="117"/>
      <c r="G17" s="117"/>
      <c r="H17" s="117"/>
      <c r="I17" s="118"/>
      <c r="J17" s="118"/>
      <c r="K17" s="119"/>
      <c r="L17" s="120"/>
      <c r="M17" s="123"/>
      <c r="N17" s="42"/>
    </row>
    <row r="18" spans="1:14" s="41" customFormat="1" ht="24" customHeight="1">
      <c r="A18" s="114"/>
      <c r="B18" s="131" t="s">
        <v>34</v>
      </c>
      <c r="C18" s="124"/>
      <c r="D18" s="124"/>
      <c r="E18" s="124"/>
      <c r="F18" s="117"/>
      <c r="G18" s="117"/>
      <c r="H18" s="117"/>
      <c r="I18" s="117"/>
      <c r="J18" s="117"/>
      <c r="K18" s="117"/>
      <c r="L18" s="125"/>
      <c r="M18" s="126"/>
      <c r="N18" s="42"/>
    </row>
    <row r="19" spans="1:14" s="41" customFormat="1" ht="24" customHeight="1">
      <c r="A19" s="114"/>
      <c r="B19" s="249" t="s">
        <v>138</v>
      </c>
      <c r="C19" s="127" t="s">
        <v>139</v>
      </c>
      <c r="D19" s="128"/>
      <c r="E19" s="128"/>
      <c r="F19" s="129"/>
      <c r="G19" s="122"/>
      <c r="H19" s="117"/>
      <c r="I19" s="117"/>
      <c r="J19" s="117"/>
      <c r="K19" s="117"/>
      <c r="L19" s="125"/>
      <c r="M19" s="126"/>
      <c r="N19" s="42"/>
    </row>
    <row r="20" spans="1:14" s="41" customFormat="1" ht="24" customHeight="1">
      <c r="A20" s="114"/>
      <c r="B20" s="147" t="s">
        <v>43</v>
      </c>
      <c r="C20" s="127" t="s">
        <v>35</v>
      </c>
      <c r="D20" s="129"/>
      <c r="E20" s="129"/>
      <c r="F20" s="129"/>
      <c r="G20" s="129"/>
      <c r="H20" s="117"/>
      <c r="I20" s="117"/>
      <c r="J20" s="117"/>
      <c r="K20" s="117"/>
      <c r="L20" s="125"/>
      <c r="M20" s="126"/>
      <c r="N20" s="42"/>
    </row>
    <row r="21" spans="1:14" s="23" customFormat="1" ht="24" customHeight="1">
      <c r="A21" s="114"/>
      <c r="B21" s="148" t="s">
        <v>44</v>
      </c>
      <c r="C21" s="130" t="s">
        <v>36</v>
      </c>
      <c r="D21" s="122"/>
      <c r="E21" s="122"/>
      <c r="F21" s="122"/>
      <c r="G21" s="122"/>
      <c r="H21" s="117"/>
      <c r="I21" s="117"/>
      <c r="J21" s="117"/>
      <c r="K21" s="117"/>
      <c r="L21" s="125"/>
      <c r="M21" s="126"/>
      <c r="N21" s="42"/>
    </row>
    <row r="22" spans="1:14" s="23" customFormat="1" ht="24" customHeight="1">
      <c r="A22" s="114"/>
      <c r="B22" s="149" t="s">
        <v>45</v>
      </c>
      <c r="C22" s="121" t="s">
        <v>37</v>
      </c>
      <c r="D22" s="122"/>
      <c r="E22" s="122"/>
      <c r="F22" s="117"/>
      <c r="G22" s="117"/>
      <c r="H22" s="117"/>
      <c r="I22" s="117"/>
      <c r="J22" s="117"/>
      <c r="K22" s="117"/>
      <c r="L22" s="125"/>
      <c r="M22" s="126"/>
      <c r="N22" s="42"/>
    </row>
    <row r="23" spans="1:14" s="23" customFormat="1" ht="24" customHeight="1">
      <c r="A23" s="114"/>
      <c r="B23" s="150" t="s">
        <v>46</v>
      </c>
      <c r="C23" s="121" t="s">
        <v>39</v>
      </c>
      <c r="D23" s="122"/>
      <c r="E23" s="122"/>
      <c r="F23" s="117"/>
      <c r="G23" s="117"/>
      <c r="H23" s="117"/>
      <c r="I23" s="117"/>
      <c r="J23" s="117"/>
      <c r="K23" s="117"/>
      <c r="L23" s="125"/>
      <c r="M23" s="126"/>
      <c r="N23" s="42"/>
    </row>
    <row r="24" spans="1:14" s="17" customFormat="1" ht="20.25">
      <c r="A24" s="115"/>
      <c r="B24" s="151" t="s">
        <v>47</v>
      </c>
      <c r="C24" s="121" t="s">
        <v>38</v>
      </c>
      <c r="D24" s="44"/>
      <c r="E24" s="44"/>
      <c r="F24" s="43"/>
      <c r="G24" s="43"/>
      <c r="H24" s="43"/>
      <c r="I24" s="43"/>
      <c r="J24" s="43"/>
      <c r="K24" s="43"/>
      <c r="L24" s="105"/>
      <c r="M24" s="106"/>
      <c r="N24" s="105"/>
    </row>
    <row r="25" spans="1:14" s="17" customFormat="1" ht="20.25">
      <c r="A25" s="115"/>
      <c r="B25" s="95"/>
      <c r="C25" s="44"/>
      <c r="D25" s="44"/>
      <c r="E25" s="44"/>
      <c r="F25" s="43"/>
      <c r="G25" s="43"/>
      <c r="H25" s="43"/>
      <c r="I25" s="43"/>
      <c r="J25" s="43"/>
      <c r="K25" s="43"/>
      <c r="L25" s="105"/>
      <c r="M25" s="106"/>
      <c r="N25" s="105"/>
    </row>
    <row r="26" spans="2:14" ht="20.25">
      <c r="B26" s="96"/>
      <c r="C26" s="45"/>
      <c r="D26" s="45"/>
      <c r="E26" s="45"/>
      <c r="F26" s="46"/>
      <c r="G26" s="46"/>
      <c r="H26" s="46"/>
      <c r="I26" s="46"/>
      <c r="J26" s="46"/>
      <c r="K26" s="46"/>
      <c r="L26" s="106"/>
      <c r="M26" s="106"/>
      <c r="N26" s="106"/>
    </row>
    <row r="27" spans="3:14" ht="20.25">
      <c r="C27" s="47"/>
      <c r="D27" s="47"/>
      <c r="E27" s="47"/>
      <c r="F27" s="48"/>
      <c r="G27" s="48"/>
      <c r="H27" s="48"/>
      <c r="I27" s="48"/>
      <c r="J27" s="48"/>
      <c r="K27" s="48"/>
      <c r="L27" s="107"/>
      <c r="M27" s="107"/>
      <c r="N27" s="107"/>
    </row>
    <row r="28" spans="3:14" ht="20.25">
      <c r="C28" s="47"/>
      <c r="D28" s="47"/>
      <c r="E28" s="47"/>
      <c r="F28" s="48"/>
      <c r="G28" s="48"/>
      <c r="H28" s="48"/>
      <c r="I28" s="48"/>
      <c r="J28" s="48"/>
      <c r="K28" s="48"/>
      <c r="L28" s="107"/>
      <c r="M28" s="107"/>
      <c r="N28" s="107"/>
    </row>
    <row r="29" spans="3:14" ht="20.25">
      <c r="C29" s="47"/>
      <c r="D29" s="47"/>
      <c r="E29" s="47"/>
      <c r="F29" s="48"/>
      <c r="G29" s="48"/>
      <c r="H29" s="48"/>
      <c r="I29" s="48"/>
      <c r="J29" s="48"/>
      <c r="K29" s="48"/>
      <c r="L29" s="107"/>
      <c r="M29" s="107"/>
      <c r="N29" s="107"/>
    </row>
    <row r="30" spans="3:14" ht="20.25">
      <c r="C30" s="47"/>
      <c r="D30" s="47"/>
      <c r="E30" s="47"/>
      <c r="F30" s="48"/>
      <c r="G30" s="48"/>
      <c r="H30" s="48"/>
      <c r="I30" s="48"/>
      <c r="J30" s="48"/>
      <c r="K30" s="48"/>
      <c r="L30" s="107"/>
      <c r="M30" s="107"/>
      <c r="N30" s="107"/>
    </row>
    <row r="31" spans="3:14" ht="20.25">
      <c r="C31" s="47"/>
      <c r="D31" s="47"/>
      <c r="E31" s="47"/>
      <c r="F31" s="48"/>
      <c r="G31" s="48"/>
      <c r="H31" s="48"/>
      <c r="I31" s="48"/>
      <c r="J31" s="48"/>
      <c r="K31" s="48"/>
      <c r="L31" s="107"/>
      <c r="M31" s="107"/>
      <c r="N31" s="107"/>
    </row>
    <row r="32" spans="3:14" ht="20.25">
      <c r="C32" s="47"/>
      <c r="D32" s="47"/>
      <c r="E32" s="47"/>
      <c r="F32" s="48"/>
      <c r="G32" s="48"/>
      <c r="H32" s="48"/>
      <c r="I32" s="48"/>
      <c r="J32" s="48"/>
      <c r="K32" s="48"/>
      <c r="L32" s="107"/>
      <c r="M32" s="107"/>
      <c r="N32" s="107"/>
    </row>
    <row r="33" spans="3:14" ht="20.25">
      <c r="C33" s="47"/>
      <c r="D33" s="47"/>
      <c r="E33" s="47"/>
      <c r="F33" s="48"/>
      <c r="G33" s="48"/>
      <c r="H33" s="48"/>
      <c r="I33" s="48"/>
      <c r="J33" s="48"/>
      <c r="K33" s="48"/>
      <c r="L33" s="107"/>
      <c r="M33" s="107"/>
      <c r="N33" s="107"/>
    </row>
    <row r="34" spans="3:14" ht="20.25">
      <c r="C34" s="47"/>
      <c r="D34" s="47"/>
      <c r="E34" s="47"/>
      <c r="F34" s="48"/>
      <c r="G34" s="48"/>
      <c r="H34" s="48"/>
      <c r="I34" s="48"/>
      <c r="J34" s="48"/>
      <c r="K34" s="48"/>
      <c r="L34" s="107"/>
      <c r="M34" s="107"/>
      <c r="N34" s="107"/>
    </row>
    <row r="35" spans="1:218" s="14" customFormat="1" ht="20.25">
      <c r="A35" s="110"/>
      <c r="B35" s="91"/>
      <c r="C35" s="47"/>
      <c r="D35" s="47"/>
      <c r="E35" s="47"/>
      <c r="F35" s="48"/>
      <c r="G35" s="48"/>
      <c r="H35" s="48"/>
      <c r="I35" s="48"/>
      <c r="J35" s="48"/>
      <c r="K35" s="108"/>
      <c r="L35" s="107"/>
      <c r="M35" s="107"/>
      <c r="N35" s="10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</row>
    <row r="36" spans="1:218" s="14" customFormat="1" ht="20.25">
      <c r="A36" s="110"/>
      <c r="B36" s="91"/>
      <c r="C36" s="47"/>
      <c r="D36" s="47"/>
      <c r="E36" s="47"/>
      <c r="F36" s="48"/>
      <c r="G36" s="48"/>
      <c r="H36" s="48"/>
      <c r="I36" s="48"/>
      <c r="J36" s="48"/>
      <c r="K36" s="108"/>
      <c r="L36" s="107"/>
      <c r="M36" s="107"/>
      <c r="N36" s="10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</row>
    <row r="37" spans="3:14" ht="20.25">
      <c r="C37" s="47"/>
      <c r="D37" s="47"/>
      <c r="E37" s="47"/>
      <c r="F37" s="48"/>
      <c r="G37" s="48"/>
      <c r="H37" s="48"/>
      <c r="I37" s="48"/>
      <c r="J37" s="48"/>
      <c r="K37" s="48"/>
      <c r="L37" s="107"/>
      <c r="M37" s="107"/>
      <c r="N37" s="107"/>
    </row>
    <row r="38" spans="3:14" ht="20.25">
      <c r="C38" s="47"/>
      <c r="D38" s="47"/>
      <c r="E38" s="47"/>
      <c r="F38" s="48"/>
      <c r="G38" s="48"/>
      <c r="H38" s="48"/>
      <c r="I38" s="48"/>
      <c r="J38" s="48"/>
      <c r="K38" s="48"/>
      <c r="L38" s="107"/>
      <c r="M38" s="107"/>
      <c r="N38" s="107"/>
    </row>
    <row r="39" spans="3:14" ht="20.25">
      <c r="C39" s="47"/>
      <c r="D39" s="47"/>
      <c r="E39" s="47"/>
      <c r="F39" s="48"/>
      <c r="G39" s="48"/>
      <c r="H39" s="48"/>
      <c r="I39" s="48"/>
      <c r="J39" s="48"/>
      <c r="K39" s="48"/>
      <c r="L39" s="107"/>
      <c r="M39" s="107"/>
      <c r="N39" s="107"/>
    </row>
    <row r="40" spans="3:14" ht="20.25">
      <c r="C40" s="47"/>
      <c r="D40" s="47"/>
      <c r="E40" s="47"/>
      <c r="F40" s="48"/>
      <c r="G40" s="48"/>
      <c r="H40" s="48"/>
      <c r="I40" s="48"/>
      <c r="J40" s="48"/>
      <c r="K40" s="48"/>
      <c r="L40" s="107"/>
      <c r="M40" s="107"/>
      <c r="N40" s="107"/>
    </row>
    <row r="41" spans="3:14" ht="20.25">
      <c r="C41" s="47"/>
      <c r="D41" s="47"/>
      <c r="E41" s="47"/>
      <c r="F41" s="48"/>
      <c r="G41" s="48"/>
      <c r="H41" s="48"/>
      <c r="I41" s="48"/>
      <c r="J41" s="48"/>
      <c r="K41" s="48"/>
      <c r="L41" s="107"/>
      <c r="M41" s="107"/>
      <c r="N41" s="107"/>
    </row>
    <row r="42" spans="3:14" ht="20.25">
      <c r="C42" s="47"/>
      <c r="D42" s="47"/>
      <c r="E42" s="47"/>
      <c r="F42" s="48"/>
      <c r="G42" s="48"/>
      <c r="H42" s="48"/>
      <c r="I42" s="48"/>
      <c r="J42" s="48"/>
      <c r="K42" s="48"/>
      <c r="L42" s="107"/>
      <c r="M42" s="107"/>
      <c r="N42" s="107"/>
    </row>
    <row r="43" spans="3:14" ht="20.25">
      <c r="C43" s="47"/>
      <c r="D43" s="47"/>
      <c r="E43" s="47"/>
      <c r="F43" s="48"/>
      <c r="G43" s="48"/>
      <c r="H43" s="48"/>
      <c r="I43" s="48"/>
      <c r="J43" s="48"/>
      <c r="K43" s="48"/>
      <c r="L43" s="107"/>
      <c r="M43" s="107"/>
      <c r="N43" s="107"/>
    </row>
    <row r="44" spans="3:14" ht="20.25">
      <c r="C44" s="47"/>
      <c r="D44" s="47"/>
      <c r="E44" s="47"/>
      <c r="F44" s="48"/>
      <c r="G44" s="48"/>
      <c r="H44" s="48"/>
      <c r="I44" s="48"/>
      <c r="J44" s="48"/>
      <c r="K44" s="48"/>
      <c r="L44" s="107"/>
      <c r="M44" s="107"/>
      <c r="N44" s="107"/>
    </row>
    <row r="45" spans="3:14" ht="20.25">
      <c r="C45" s="47"/>
      <c r="D45" s="47"/>
      <c r="E45" s="47"/>
      <c r="F45" s="48"/>
      <c r="G45" s="48"/>
      <c r="H45" s="48"/>
      <c r="I45" s="48"/>
      <c r="J45" s="48"/>
      <c r="K45" s="48"/>
      <c r="L45" s="107"/>
      <c r="M45" s="107"/>
      <c r="N45" s="107"/>
    </row>
    <row r="46" spans="3:14" ht="20.25">
      <c r="C46" s="47"/>
      <c r="D46" s="47"/>
      <c r="E46" s="47"/>
      <c r="F46" s="48"/>
      <c r="G46" s="48"/>
      <c r="H46" s="48"/>
      <c r="I46" s="48"/>
      <c r="J46" s="48"/>
      <c r="K46" s="48"/>
      <c r="L46" s="107"/>
      <c r="M46" s="107"/>
      <c r="N46" s="107"/>
    </row>
    <row r="47" spans="3:14" ht="20.25">
      <c r="C47" s="47"/>
      <c r="D47" s="47"/>
      <c r="E47" s="47"/>
      <c r="F47" s="48"/>
      <c r="G47" s="48"/>
      <c r="H47" s="48"/>
      <c r="I47" s="48"/>
      <c r="J47" s="48"/>
      <c r="K47" s="48"/>
      <c r="L47" s="107"/>
      <c r="M47" s="107"/>
      <c r="N47" s="107"/>
    </row>
    <row r="48" spans="3:14" ht="20.25">
      <c r="C48" s="47"/>
      <c r="D48" s="47"/>
      <c r="E48" s="47"/>
      <c r="F48" s="48"/>
      <c r="G48" s="48"/>
      <c r="H48" s="48"/>
      <c r="I48" s="48"/>
      <c r="J48" s="48"/>
      <c r="K48" s="48"/>
      <c r="L48" s="107"/>
      <c r="M48" s="107"/>
      <c r="N48" s="107"/>
    </row>
    <row r="49" spans="3:14" ht="20.25">
      <c r="C49" s="47"/>
      <c r="D49" s="47"/>
      <c r="E49" s="47"/>
      <c r="F49" s="48"/>
      <c r="G49" s="48"/>
      <c r="H49" s="48"/>
      <c r="I49" s="48"/>
      <c r="J49" s="48"/>
      <c r="K49" s="48"/>
      <c r="L49" s="107"/>
      <c r="M49" s="107"/>
      <c r="N49" s="107"/>
    </row>
    <row r="50" spans="3:14" ht="20.25">
      <c r="C50" s="47"/>
      <c r="D50" s="47"/>
      <c r="E50" s="47"/>
      <c r="F50" s="48"/>
      <c r="G50" s="48"/>
      <c r="H50" s="48"/>
      <c r="I50" s="48"/>
      <c r="J50" s="48"/>
      <c r="K50" s="48"/>
      <c r="L50" s="107"/>
      <c r="M50" s="107"/>
      <c r="N50" s="107"/>
    </row>
    <row r="51" spans="3:14" ht="20.25">
      <c r="C51" s="47"/>
      <c r="D51" s="47"/>
      <c r="E51" s="47"/>
      <c r="F51" s="48"/>
      <c r="G51" s="48"/>
      <c r="H51" s="48"/>
      <c r="I51" s="48"/>
      <c r="J51" s="48"/>
      <c r="K51" s="48"/>
      <c r="L51" s="107"/>
      <c r="M51" s="107"/>
      <c r="N51" s="107"/>
    </row>
    <row r="52" spans="3:14" ht="20.25">
      <c r="C52" s="47"/>
      <c r="D52" s="47"/>
      <c r="E52" s="47"/>
      <c r="F52" s="48"/>
      <c r="G52" s="48"/>
      <c r="H52" s="48"/>
      <c r="I52" s="48"/>
      <c r="J52" s="48"/>
      <c r="K52" s="48"/>
      <c r="L52" s="107"/>
      <c r="M52" s="107"/>
      <c r="N52" s="107"/>
    </row>
    <row r="53" spans="3:14" ht="20.25">
      <c r="C53" s="47"/>
      <c r="D53" s="47"/>
      <c r="E53" s="47"/>
      <c r="F53" s="48"/>
      <c r="G53" s="48"/>
      <c r="H53" s="48"/>
      <c r="I53" s="48"/>
      <c r="J53" s="48"/>
      <c r="K53" s="48"/>
      <c r="L53" s="107"/>
      <c r="M53" s="107"/>
      <c r="N53" s="107"/>
    </row>
    <row r="54" spans="3:14" ht="20.25">
      <c r="C54" s="47"/>
      <c r="D54" s="47"/>
      <c r="E54" s="47"/>
      <c r="F54" s="48"/>
      <c r="G54" s="48"/>
      <c r="H54" s="48"/>
      <c r="I54" s="48"/>
      <c r="J54" s="48"/>
      <c r="K54" s="48"/>
      <c r="L54" s="107"/>
      <c r="M54" s="107"/>
      <c r="N54" s="107"/>
    </row>
    <row r="55" spans="3:14" ht="20.25">
      <c r="C55" s="47"/>
      <c r="D55" s="47"/>
      <c r="E55" s="47"/>
      <c r="F55" s="48"/>
      <c r="G55" s="48"/>
      <c r="H55" s="48"/>
      <c r="I55" s="48"/>
      <c r="J55" s="48"/>
      <c r="K55" s="48"/>
      <c r="L55" s="107"/>
      <c r="M55" s="107"/>
      <c r="N55" s="107"/>
    </row>
    <row r="56" spans="3:14" ht="20.25">
      <c r="C56" s="47"/>
      <c r="D56" s="47"/>
      <c r="E56" s="47"/>
      <c r="F56" s="48"/>
      <c r="G56" s="48"/>
      <c r="H56" s="48"/>
      <c r="I56" s="48"/>
      <c r="J56" s="48"/>
      <c r="K56" s="48"/>
      <c r="L56" s="107"/>
      <c r="M56" s="107"/>
      <c r="N56" s="107"/>
    </row>
    <row r="57" spans="3:14" ht="20.25">
      <c r="C57" s="47"/>
      <c r="D57" s="47"/>
      <c r="E57" s="47"/>
      <c r="F57" s="48"/>
      <c r="G57" s="48"/>
      <c r="H57" s="48"/>
      <c r="I57" s="48"/>
      <c r="J57" s="48"/>
      <c r="K57" s="48"/>
      <c r="L57" s="107"/>
      <c r="M57" s="107"/>
      <c r="N57" s="107"/>
    </row>
    <row r="58" spans="3:14" ht="20.25">
      <c r="C58" s="47"/>
      <c r="D58" s="47"/>
      <c r="E58" s="47"/>
      <c r="F58" s="48"/>
      <c r="G58" s="48"/>
      <c r="H58" s="48"/>
      <c r="I58" s="48"/>
      <c r="J58" s="48"/>
      <c r="K58" s="48"/>
      <c r="L58" s="107"/>
      <c r="M58" s="107"/>
      <c r="N58" s="107"/>
    </row>
    <row r="59" spans="3:14" ht="20.25">
      <c r="C59" s="47"/>
      <c r="D59" s="47"/>
      <c r="E59" s="47"/>
      <c r="F59" s="48"/>
      <c r="G59" s="48"/>
      <c r="H59" s="48"/>
      <c r="I59" s="48"/>
      <c r="J59" s="48"/>
      <c r="K59" s="48"/>
      <c r="L59" s="107"/>
      <c r="M59" s="107"/>
      <c r="N59" s="107"/>
    </row>
    <row r="60" spans="3:14" ht="20.25">
      <c r="C60" s="47"/>
      <c r="D60" s="47"/>
      <c r="E60" s="47"/>
      <c r="F60" s="48"/>
      <c r="G60" s="48"/>
      <c r="H60" s="48"/>
      <c r="I60" s="48"/>
      <c r="J60" s="48"/>
      <c r="K60" s="48"/>
      <c r="L60" s="107"/>
      <c r="M60" s="107"/>
      <c r="N60" s="107"/>
    </row>
    <row r="61" spans="3:14" ht="20.25">
      <c r="C61" s="47"/>
      <c r="D61" s="47"/>
      <c r="E61" s="47"/>
      <c r="F61" s="48"/>
      <c r="G61" s="48"/>
      <c r="H61" s="48"/>
      <c r="I61" s="48"/>
      <c r="J61" s="48"/>
      <c r="K61" s="48"/>
      <c r="L61" s="107"/>
      <c r="M61" s="107"/>
      <c r="N61" s="107"/>
    </row>
    <row r="62" spans="3:14" ht="20.25">
      <c r="C62" s="47"/>
      <c r="D62" s="47"/>
      <c r="E62" s="47"/>
      <c r="F62" s="48"/>
      <c r="G62" s="48"/>
      <c r="H62" s="48"/>
      <c r="I62" s="48"/>
      <c r="J62" s="48"/>
      <c r="K62" s="48"/>
      <c r="L62" s="107"/>
      <c r="M62" s="107"/>
      <c r="N62" s="107"/>
    </row>
    <row r="63" spans="3:14" ht="20.25">
      <c r="C63" s="47"/>
      <c r="D63" s="47"/>
      <c r="E63" s="47"/>
      <c r="F63" s="48"/>
      <c r="G63" s="48"/>
      <c r="H63" s="48"/>
      <c r="I63" s="48"/>
      <c r="J63" s="48"/>
      <c r="K63" s="48"/>
      <c r="L63" s="107"/>
      <c r="M63" s="107"/>
      <c r="N63" s="107"/>
    </row>
    <row r="64" spans="3:14" ht="20.25">
      <c r="C64" s="47"/>
      <c r="D64" s="47"/>
      <c r="E64" s="47"/>
      <c r="F64" s="48"/>
      <c r="G64" s="48"/>
      <c r="H64" s="48"/>
      <c r="I64" s="48"/>
      <c r="J64" s="48"/>
      <c r="K64" s="48"/>
      <c r="L64" s="107"/>
      <c r="M64" s="107"/>
      <c r="N64" s="107"/>
    </row>
    <row r="65" spans="3:14" ht="20.25">
      <c r="C65" s="47"/>
      <c r="D65" s="47"/>
      <c r="E65" s="47"/>
      <c r="F65" s="48"/>
      <c r="G65" s="48"/>
      <c r="H65" s="48"/>
      <c r="I65" s="48"/>
      <c r="J65" s="48"/>
      <c r="K65" s="48"/>
      <c r="L65" s="107"/>
      <c r="M65" s="107"/>
      <c r="N65" s="107"/>
    </row>
    <row r="66" spans="3:14" ht="20.25">
      <c r="C66" s="47"/>
      <c r="D66" s="47"/>
      <c r="E66" s="47"/>
      <c r="F66" s="48"/>
      <c r="G66" s="48"/>
      <c r="H66" s="48"/>
      <c r="I66" s="48"/>
      <c r="J66" s="48"/>
      <c r="K66" s="48"/>
      <c r="L66" s="107"/>
      <c r="M66" s="107"/>
      <c r="N66" s="107"/>
    </row>
    <row r="67" spans="3:14" ht="20.25">
      <c r="C67" s="47"/>
      <c r="D67" s="47"/>
      <c r="E67" s="47"/>
      <c r="F67" s="48"/>
      <c r="G67" s="48"/>
      <c r="H67" s="48"/>
      <c r="I67" s="48"/>
      <c r="J67" s="48"/>
      <c r="K67" s="48"/>
      <c r="L67" s="107"/>
      <c r="M67" s="107"/>
      <c r="N67" s="107"/>
    </row>
    <row r="68" spans="3:14" ht="20.25">
      <c r="C68" s="47"/>
      <c r="D68" s="47"/>
      <c r="E68" s="47"/>
      <c r="F68" s="48"/>
      <c r="G68" s="48"/>
      <c r="H68" s="48"/>
      <c r="I68" s="48"/>
      <c r="J68" s="48"/>
      <c r="K68" s="48"/>
      <c r="L68" s="107"/>
      <c r="M68" s="107"/>
      <c r="N68" s="107"/>
    </row>
    <row r="69" spans="3:14" ht="20.25">
      <c r="C69" s="47"/>
      <c r="D69" s="47"/>
      <c r="E69" s="47"/>
      <c r="F69" s="48"/>
      <c r="G69" s="48"/>
      <c r="H69" s="48"/>
      <c r="I69" s="48"/>
      <c r="J69" s="48"/>
      <c r="K69" s="48"/>
      <c r="L69" s="107"/>
      <c r="M69" s="107"/>
      <c r="N69" s="107"/>
    </row>
    <row r="70" spans="3:14" ht="20.25">
      <c r="C70" s="47"/>
      <c r="D70" s="47"/>
      <c r="E70" s="47"/>
      <c r="F70" s="48"/>
      <c r="G70" s="48"/>
      <c r="H70" s="48"/>
      <c r="I70" s="48"/>
      <c r="J70" s="48"/>
      <c r="K70" s="48"/>
      <c r="L70" s="107"/>
      <c r="M70" s="107"/>
      <c r="N70" s="107"/>
    </row>
    <row r="71" spans="3:14" ht="20.25">
      <c r="C71" s="47"/>
      <c r="D71" s="47"/>
      <c r="E71" s="47"/>
      <c r="F71" s="48"/>
      <c r="G71" s="48"/>
      <c r="H71" s="48"/>
      <c r="I71" s="48"/>
      <c r="J71" s="48"/>
      <c r="K71" s="48"/>
      <c r="L71" s="107"/>
      <c r="M71" s="107"/>
      <c r="N71" s="107"/>
    </row>
    <row r="72" spans="3:14" ht="20.25">
      <c r="C72" s="47"/>
      <c r="D72" s="47"/>
      <c r="E72" s="47"/>
      <c r="F72" s="48"/>
      <c r="G72" s="48"/>
      <c r="H72" s="48"/>
      <c r="I72" s="48"/>
      <c r="J72" s="48"/>
      <c r="K72" s="48"/>
      <c r="L72" s="107"/>
      <c r="M72" s="107"/>
      <c r="N72" s="107"/>
    </row>
    <row r="73" spans="3:14" ht="20.25">
      <c r="C73" s="47"/>
      <c r="D73" s="47"/>
      <c r="E73" s="47"/>
      <c r="F73" s="48"/>
      <c r="G73" s="48"/>
      <c r="H73" s="48"/>
      <c r="I73" s="48"/>
      <c r="J73" s="48"/>
      <c r="K73" s="48"/>
      <c r="L73" s="107"/>
      <c r="M73" s="107"/>
      <c r="N73" s="107"/>
    </row>
    <row r="74" spans="3:14" ht="20.25">
      <c r="C74" s="47"/>
      <c r="D74" s="47"/>
      <c r="E74" s="47"/>
      <c r="F74" s="48"/>
      <c r="G74" s="48"/>
      <c r="H74" s="48"/>
      <c r="I74" s="48"/>
      <c r="J74" s="48"/>
      <c r="K74" s="48"/>
      <c r="L74" s="107"/>
      <c r="M74" s="107"/>
      <c r="N74" s="107"/>
    </row>
    <row r="75" spans="3:14" ht="20.25">
      <c r="C75" s="47"/>
      <c r="D75" s="47"/>
      <c r="E75" s="47"/>
      <c r="F75" s="48"/>
      <c r="G75" s="48"/>
      <c r="H75" s="48"/>
      <c r="I75" s="48"/>
      <c r="J75" s="48"/>
      <c r="K75" s="48"/>
      <c r="L75" s="107"/>
      <c r="M75" s="107"/>
      <c r="N75" s="107"/>
    </row>
    <row r="76" spans="3:14" ht="20.25">
      <c r="C76" s="47"/>
      <c r="D76" s="47"/>
      <c r="E76" s="47"/>
      <c r="F76" s="48"/>
      <c r="G76" s="48"/>
      <c r="H76" s="48"/>
      <c r="I76" s="48"/>
      <c r="J76" s="48"/>
      <c r="K76" s="48"/>
      <c r="L76" s="107"/>
      <c r="M76" s="107"/>
      <c r="N76" s="107"/>
    </row>
    <row r="77" spans="3:14" ht="20.25">
      <c r="C77" s="47"/>
      <c r="D77" s="47"/>
      <c r="E77" s="47"/>
      <c r="F77" s="48"/>
      <c r="G77" s="48"/>
      <c r="H77" s="48"/>
      <c r="I77" s="48"/>
      <c r="J77" s="48"/>
      <c r="K77" s="48"/>
      <c r="L77" s="107"/>
      <c r="M77" s="107"/>
      <c r="N77" s="107"/>
    </row>
    <row r="78" spans="3:14" ht="20.25">
      <c r="C78" s="47"/>
      <c r="D78" s="47"/>
      <c r="E78" s="47"/>
      <c r="F78" s="48"/>
      <c r="G78" s="48"/>
      <c r="H78" s="48"/>
      <c r="I78" s="48"/>
      <c r="J78" s="48"/>
      <c r="K78" s="48"/>
      <c r="L78" s="107"/>
      <c r="M78" s="107"/>
      <c r="N78" s="107"/>
    </row>
    <row r="79" spans="3:14" ht="20.25">
      <c r="C79" s="47"/>
      <c r="D79" s="47"/>
      <c r="E79" s="47"/>
      <c r="F79" s="48"/>
      <c r="G79" s="48"/>
      <c r="H79" s="48"/>
      <c r="I79" s="48"/>
      <c r="J79" s="48"/>
      <c r="K79" s="48"/>
      <c r="L79" s="107"/>
      <c r="M79" s="107"/>
      <c r="N79" s="107"/>
    </row>
    <row r="80" spans="3:14" ht="20.25">
      <c r="C80" s="47"/>
      <c r="D80" s="47"/>
      <c r="E80" s="47"/>
      <c r="F80" s="48"/>
      <c r="G80" s="48"/>
      <c r="H80" s="48"/>
      <c r="I80" s="48"/>
      <c r="J80" s="48"/>
      <c r="K80" s="48"/>
      <c r="L80" s="107"/>
      <c r="M80" s="107"/>
      <c r="N80" s="107"/>
    </row>
    <row r="81" spans="3:14" ht="20.25">
      <c r="C81" s="47"/>
      <c r="D81" s="47"/>
      <c r="E81" s="47"/>
      <c r="F81" s="48"/>
      <c r="G81" s="48"/>
      <c r="H81" s="48"/>
      <c r="I81" s="48"/>
      <c r="J81" s="48"/>
      <c r="K81" s="48"/>
      <c r="L81" s="107"/>
      <c r="M81" s="107"/>
      <c r="N81" s="107"/>
    </row>
    <row r="82" spans="3:14" ht="20.25">
      <c r="C82" s="47"/>
      <c r="D82" s="47"/>
      <c r="E82" s="47"/>
      <c r="F82" s="48"/>
      <c r="G82" s="48"/>
      <c r="H82" s="48"/>
      <c r="I82" s="48"/>
      <c r="J82" s="48"/>
      <c r="K82" s="48"/>
      <c r="L82" s="107"/>
      <c r="M82" s="107"/>
      <c r="N82" s="107"/>
    </row>
    <row r="83" spans="3:14" ht="20.25">
      <c r="C83" s="47"/>
      <c r="D83" s="47"/>
      <c r="E83" s="47"/>
      <c r="F83" s="48"/>
      <c r="G83" s="48"/>
      <c r="H83" s="48"/>
      <c r="I83" s="48"/>
      <c r="J83" s="48"/>
      <c r="K83" s="48"/>
      <c r="L83" s="107"/>
      <c r="M83" s="107"/>
      <c r="N83" s="107"/>
    </row>
    <row r="84" spans="3:14" ht="20.25">
      <c r="C84" s="47"/>
      <c r="D84" s="47"/>
      <c r="E84" s="47"/>
      <c r="F84" s="48"/>
      <c r="G84" s="48"/>
      <c r="H84" s="48"/>
      <c r="I84" s="48"/>
      <c r="J84" s="48"/>
      <c r="K84" s="48"/>
      <c r="L84" s="107"/>
      <c r="M84" s="107"/>
      <c r="N84" s="107"/>
    </row>
    <row r="85" spans="3:14" ht="20.25">
      <c r="C85" s="47"/>
      <c r="D85" s="47"/>
      <c r="E85" s="47"/>
      <c r="F85" s="48"/>
      <c r="G85" s="48"/>
      <c r="H85" s="48"/>
      <c r="I85" s="48"/>
      <c r="J85" s="48"/>
      <c r="K85" s="48"/>
      <c r="L85" s="107"/>
      <c r="M85" s="107"/>
      <c r="N85" s="107"/>
    </row>
    <row r="86" spans="3:14" ht="20.25">
      <c r="C86" s="47"/>
      <c r="D86" s="47"/>
      <c r="E86" s="47"/>
      <c r="F86" s="48"/>
      <c r="G86" s="48"/>
      <c r="H86" s="48"/>
      <c r="I86" s="48"/>
      <c r="J86" s="48"/>
      <c r="K86" s="48"/>
      <c r="L86" s="107"/>
      <c r="M86" s="107"/>
      <c r="N86" s="107"/>
    </row>
    <row r="87" spans="3:14" ht="20.25">
      <c r="C87" s="47"/>
      <c r="D87" s="47"/>
      <c r="E87" s="47"/>
      <c r="F87" s="48"/>
      <c r="G87" s="48"/>
      <c r="H87" s="48"/>
      <c r="I87" s="48"/>
      <c r="J87" s="48"/>
      <c r="K87" s="48"/>
      <c r="L87" s="107"/>
      <c r="M87" s="107"/>
      <c r="N87" s="107"/>
    </row>
    <row r="88" spans="3:14" ht="20.25">
      <c r="C88" s="47"/>
      <c r="D88" s="47"/>
      <c r="E88" s="47"/>
      <c r="F88" s="48"/>
      <c r="G88" s="48"/>
      <c r="H88" s="48"/>
      <c r="I88" s="48"/>
      <c r="J88" s="48"/>
      <c r="K88" s="48"/>
      <c r="L88" s="107"/>
      <c r="M88" s="107"/>
      <c r="N88" s="107"/>
    </row>
    <row r="89" spans="3:14" ht="20.25">
      <c r="C89" s="47"/>
      <c r="D89" s="47"/>
      <c r="E89" s="47"/>
      <c r="F89" s="48"/>
      <c r="G89" s="48"/>
      <c r="H89" s="48"/>
      <c r="I89" s="48"/>
      <c r="J89" s="48"/>
      <c r="K89" s="48"/>
      <c r="L89" s="107"/>
      <c r="M89" s="107"/>
      <c r="N89" s="107"/>
    </row>
    <row r="90" spans="3:14" ht="20.25">
      <c r="C90" s="47"/>
      <c r="D90" s="47"/>
      <c r="E90" s="47"/>
      <c r="F90" s="48"/>
      <c r="G90" s="48"/>
      <c r="H90" s="48"/>
      <c r="I90" s="48"/>
      <c r="J90" s="48"/>
      <c r="K90" s="48"/>
      <c r="L90" s="107"/>
      <c r="M90" s="107"/>
      <c r="N90" s="107"/>
    </row>
    <row r="91" spans="3:14" ht="20.25">
      <c r="C91" s="47"/>
      <c r="D91" s="47"/>
      <c r="E91" s="47"/>
      <c r="F91" s="48"/>
      <c r="G91" s="48"/>
      <c r="H91" s="48"/>
      <c r="I91" s="48"/>
      <c r="J91" s="48"/>
      <c r="K91" s="48"/>
      <c r="L91" s="107"/>
      <c r="M91" s="107"/>
      <c r="N91" s="107"/>
    </row>
    <row r="92" spans="3:14" ht="20.25">
      <c r="C92" s="47"/>
      <c r="D92" s="47"/>
      <c r="E92" s="47"/>
      <c r="F92" s="48"/>
      <c r="G92" s="48"/>
      <c r="H92" s="48"/>
      <c r="I92" s="48"/>
      <c r="J92" s="48"/>
      <c r="K92" s="48"/>
      <c r="L92" s="107"/>
      <c r="M92" s="107"/>
      <c r="N92" s="107"/>
    </row>
    <row r="93" spans="3:14" ht="20.25">
      <c r="C93" s="47"/>
      <c r="D93" s="47"/>
      <c r="E93" s="47"/>
      <c r="F93" s="48"/>
      <c r="G93" s="48"/>
      <c r="H93" s="48"/>
      <c r="I93" s="48"/>
      <c r="J93" s="48"/>
      <c r="K93" s="48"/>
      <c r="L93" s="107"/>
      <c r="M93" s="107"/>
      <c r="N93" s="107"/>
    </row>
    <row r="94" spans="3:14" ht="20.25">
      <c r="C94" s="47"/>
      <c r="D94" s="47"/>
      <c r="E94" s="47"/>
      <c r="F94" s="48"/>
      <c r="G94" s="48"/>
      <c r="H94" s="48"/>
      <c r="I94" s="48"/>
      <c r="J94" s="48"/>
      <c r="K94" s="48"/>
      <c r="L94" s="107"/>
      <c r="M94" s="107"/>
      <c r="N94" s="107"/>
    </row>
    <row r="95" spans="3:14" ht="20.25">
      <c r="C95" s="47"/>
      <c r="D95" s="47"/>
      <c r="E95" s="47"/>
      <c r="F95" s="48"/>
      <c r="G95" s="48"/>
      <c r="H95" s="48"/>
      <c r="I95" s="48"/>
      <c r="J95" s="48"/>
      <c r="K95" s="48"/>
      <c r="L95" s="107"/>
      <c r="M95" s="107"/>
      <c r="N95" s="107"/>
    </row>
    <row r="96" spans="3:14" ht="20.25">
      <c r="C96" s="47"/>
      <c r="D96" s="47"/>
      <c r="E96" s="47"/>
      <c r="F96" s="48"/>
      <c r="G96" s="48"/>
      <c r="H96" s="48"/>
      <c r="I96" s="48"/>
      <c r="J96" s="48"/>
      <c r="K96" s="48"/>
      <c r="L96" s="107"/>
      <c r="M96" s="107"/>
      <c r="N96" s="107"/>
    </row>
    <row r="97" spans="3:14" ht="20.25">
      <c r="C97" s="47"/>
      <c r="D97" s="47"/>
      <c r="E97" s="47"/>
      <c r="F97" s="48"/>
      <c r="G97" s="48"/>
      <c r="H97" s="48"/>
      <c r="I97" s="48"/>
      <c r="J97" s="48"/>
      <c r="K97" s="48"/>
      <c r="L97" s="107"/>
      <c r="M97" s="107"/>
      <c r="N97" s="107"/>
    </row>
    <row r="98" spans="3:14" ht="20.25">
      <c r="C98" s="47"/>
      <c r="D98" s="47"/>
      <c r="E98" s="47"/>
      <c r="F98" s="48"/>
      <c r="G98" s="48"/>
      <c r="H98" s="48"/>
      <c r="I98" s="48"/>
      <c r="J98" s="48"/>
      <c r="K98" s="48"/>
      <c r="L98" s="107"/>
      <c r="M98" s="107"/>
      <c r="N98" s="107"/>
    </row>
    <row r="99" spans="3:14" ht="20.25">
      <c r="C99" s="47"/>
      <c r="D99" s="47"/>
      <c r="E99" s="47"/>
      <c r="F99" s="48"/>
      <c r="G99" s="48"/>
      <c r="H99" s="48"/>
      <c r="I99" s="48"/>
      <c r="J99" s="48"/>
      <c r="K99" s="48"/>
      <c r="L99" s="107"/>
      <c r="M99" s="107"/>
      <c r="N99" s="107"/>
    </row>
  </sheetData>
  <sheetProtection password="DF4A" sheet="1"/>
  <mergeCells count="20"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workbookViewId="0" topLeftCell="A1">
      <selection activeCell="G5" sqref="G5"/>
    </sheetView>
  </sheetViews>
  <sheetFormatPr defaultColWidth="7.00390625" defaultRowHeight="15"/>
  <cols>
    <col min="1" max="1" width="8.28125" style="247" customWidth="1"/>
    <col min="2" max="2" width="8.57421875" style="247" customWidth="1"/>
    <col min="3" max="3" width="2.421875" style="247" customWidth="1"/>
    <col min="4" max="4" width="11.57421875" style="247" customWidth="1"/>
    <col min="5" max="5" width="10.8515625" style="247" customWidth="1"/>
    <col min="6" max="10" width="10.421875" style="247" customWidth="1"/>
    <col min="11" max="11" width="14.8515625" style="247" customWidth="1"/>
    <col min="12" max="13" width="13.140625" style="247" customWidth="1"/>
    <col min="14" max="14" width="8.421875" style="247" customWidth="1"/>
    <col min="15" max="15" width="6.57421875" style="247" customWidth="1"/>
    <col min="16" max="16" width="11.57421875" style="247" customWidth="1"/>
    <col min="17" max="17" width="10.00390625" style="247" customWidth="1"/>
    <col min="18" max="18" width="8.421875" style="247" customWidth="1"/>
    <col min="19" max="19" width="10.421875" style="247" customWidth="1"/>
    <col min="20" max="20" width="15.421875" style="247" customWidth="1"/>
    <col min="21" max="21" width="8.421875" style="247" customWidth="1"/>
    <col min="22" max="16384" width="7.00390625" style="247" customWidth="1"/>
  </cols>
  <sheetData>
    <row r="1" spans="1:19" s="197" customFormat="1" ht="30" customHeight="1">
      <c r="A1" s="192" t="s">
        <v>113</v>
      </c>
      <c r="B1" s="193">
        <v>1.1</v>
      </c>
      <c r="C1" s="194" t="s">
        <v>0</v>
      </c>
      <c r="D1" s="283" t="str">
        <f>'[3]summary2024Y'!B12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196"/>
    </row>
    <row r="2" spans="1:4" s="197" customFormat="1" ht="24.75" customHeight="1">
      <c r="A2" s="285" t="s">
        <v>1</v>
      </c>
      <c r="B2" s="286"/>
      <c r="C2" s="194" t="s">
        <v>0</v>
      </c>
      <c r="D2" s="198">
        <v>10</v>
      </c>
    </row>
    <row r="3" spans="1:9" s="197" customFormat="1" ht="24.75" customHeight="1">
      <c r="A3" s="285" t="s">
        <v>2</v>
      </c>
      <c r="B3" s="286"/>
      <c r="C3" s="199" t="s">
        <v>0</v>
      </c>
      <c r="D3" s="200" t="e">
        <f>IF(E5=1,"N/A",M12)</f>
        <v>#DIV/0!</v>
      </c>
      <c r="E3" s="201"/>
      <c r="F3" s="201"/>
      <c r="G3" s="201"/>
      <c r="H3" s="201"/>
      <c r="I3" s="201"/>
    </row>
    <row r="4" spans="1:9" s="197" customFormat="1" ht="24.75" customHeight="1">
      <c r="A4" s="285" t="s">
        <v>3</v>
      </c>
      <c r="B4" s="286"/>
      <c r="C4" s="199" t="s">
        <v>0</v>
      </c>
      <c r="D4" s="202" t="e">
        <f>IF(D5="N/A","N/A",IF(D5&gt;=4.5,"ดีมาก",IF(D5&gt;=3.5,"ดี",IF(D5&gt;=2.5,"ปานกลาง",IF(D5&gt;=1.5,"ต่ำ","ต่ำมาก")))))</f>
        <v>#DIV/0!</v>
      </c>
      <c r="E4" s="201"/>
      <c r="F4" s="201"/>
      <c r="G4" s="201"/>
      <c r="H4" s="201"/>
      <c r="I4" s="201"/>
    </row>
    <row r="5" spans="1:9" s="197" customFormat="1" ht="24.75" customHeight="1">
      <c r="A5" s="285" t="s">
        <v>4</v>
      </c>
      <c r="B5" s="286"/>
      <c r="C5" s="199" t="s">
        <v>0</v>
      </c>
      <c r="D5" s="203" t="e">
        <f>IF(E5=1,1,IF(COUNTBLANK(M9:M10)=6,0,M12))</f>
        <v>#DIV/0!</v>
      </c>
      <c r="E5" s="204"/>
      <c r="F5" s="205" t="s">
        <v>5</v>
      </c>
      <c r="G5" s="206"/>
      <c r="H5" s="206"/>
      <c r="I5" s="206"/>
    </row>
    <row r="6" spans="1:10" s="197" customFormat="1" ht="22.5" customHeight="1">
      <c r="A6" s="195"/>
      <c r="B6" s="195"/>
      <c r="C6" s="207"/>
      <c r="D6" s="208"/>
      <c r="E6" s="209"/>
      <c r="F6" s="209"/>
      <c r="G6" s="209"/>
      <c r="H6" s="209"/>
      <c r="I6" s="209"/>
      <c r="J6" s="205"/>
    </row>
    <row r="7" spans="6:11" s="197" customFormat="1" ht="22.5" customHeight="1">
      <c r="F7" s="287" t="s">
        <v>6</v>
      </c>
      <c r="G7" s="287"/>
      <c r="H7" s="287"/>
      <c r="I7" s="287"/>
      <c r="J7" s="287"/>
      <c r="K7" s="210"/>
    </row>
    <row r="8" spans="2:13" s="197" customFormat="1" ht="22.5" customHeight="1">
      <c r="B8" s="211" t="s">
        <v>52</v>
      </c>
      <c r="C8" s="288" t="s">
        <v>114</v>
      </c>
      <c r="D8" s="289"/>
      <c r="E8" s="212" t="s">
        <v>115</v>
      </c>
      <c r="F8" s="211" t="s">
        <v>9</v>
      </c>
      <c r="G8" s="211" t="s">
        <v>10</v>
      </c>
      <c r="H8" s="211" t="s">
        <v>11</v>
      </c>
      <c r="I8" s="211" t="s">
        <v>12</v>
      </c>
      <c r="J8" s="211" t="s">
        <v>13</v>
      </c>
      <c r="K8" s="213" t="s">
        <v>116</v>
      </c>
      <c r="L8" s="290" t="s">
        <v>117</v>
      </c>
      <c r="M8" s="291"/>
    </row>
    <row r="9" spans="2:20" s="197" customFormat="1" ht="30.75" customHeight="1">
      <c r="B9" s="214">
        <v>1</v>
      </c>
      <c r="C9" s="292" t="s">
        <v>118</v>
      </c>
      <c r="D9" s="293"/>
      <c r="E9" s="215">
        <v>60</v>
      </c>
      <c r="F9" s="216">
        <v>60</v>
      </c>
      <c r="G9" s="216">
        <v>65</v>
      </c>
      <c r="H9" s="215">
        <v>70</v>
      </c>
      <c r="I9" s="215">
        <v>75</v>
      </c>
      <c r="J9" s="215">
        <v>80</v>
      </c>
      <c r="K9" s="217" t="e">
        <f>L18</f>
        <v>#DIV/0!</v>
      </c>
      <c r="L9" s="21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219" t="e">
        <f>L9*E9/100</f>
        <v>#DIV/0!</v>
      </c>
      <c r="T9" s="220"/>
    </row>
    <row r="10" spans="2:20" s="197" customFormat="1" ht="30.75" customHeight="1">
      <c r="B10" s="214">
        <v>2</v>
      </c>
      <c r="C10" s="292" t="s">
        <v>119</v>
      </c>
      <c r="D10" s="293"/>
      <c r="E10" s="215">
        <v>20</v>
      </c>
      <c r="F10" s="216">
        <v>50</v>
      </c>
      <c r="G10" s="216">
        <v>55</v>
      </c>
      <c r="H10" s="215">
        <v>60</v>
      </c>
      <c r="I10" s="215">
        <v>65</v>
      </c>
      <c r="J10" s="215">
        <v>70</v>
      </c>
      <c r="K10" s="217" t="e">
        <f>L24</f>
        <v>#DIV/0!</v>
      </c>
      <c r="L10" s="21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219" t="e">
        <f>+L10*E10/100</f>
        <v>#DIV/0!</v>
      </c>
      <c r="T10" s="220"/>
    </row>
    <row r="11" spans="2:20" s="197" customFormat="1" ht="30.75" customHeight="1">
      <c r="B11" s="214">
        <v>3</v>
      </c>
      <c r="C11" s="292" t="s">
        <v>120</v>
      </c>
      <c r="D11" s="293"/>
      <c r="E11" s="215">
        <v>20</v>
      </c>
      <c r="F11" s="216">
        <v>60</v>
      </c>
      <c r="G11" s="216">
        <v>65</v>
      </c>
      <c r="H11" s="215">
        <v>70</v>
      </c>
      <c r="I11" s="215">
        <v>75</v>
      </c>
      <c r="J11" s="215">
        <v>80</v>
      </c>
      <c r="K11" s="217" t="e">
        <f>L30</f>
        <v>#DIV/0!</v>
      </c>
      <c r="L11" s="21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219" t="e">
        <f>+L11*E11/100</f>
        <v>#DIV/0!</v>
      </c>
      <c r="T11" s="220"/>
    </row>
    <row r="12" spans="5:13" s="197" customFormat="1" ht="26.25" customHeight="1">
      <c r="E12" s="221">
        <v>100</v>
      </c>
      <c r="F12" s="222"/>
      <c r="G12" s="222"/>
      <c r="H12" s="223"/>
      <c r="I12" s="224"/>
      <c r="J12" s="224"/>
      <c r="K12" s="225"/>
      <c r="L12" s="226"/>
      <c r="M12" s="227" t="e">
        <f>SUM(M9:M11)</f>
        <v>#DIV/0!</v>
      </c>
    </row>
    <row r="13" spans="10:11" s="228" customFormat="1" ht="24" customHeight="1">
      <c r="J13" s="229"/>
      <c r="K13" s="230"/>
    </row>
    <row r="14" spans="1:16" s="197" customFormat="1" ht="29.25" customHeight="1">
      <c r="A14" s="294" t="s">
        <v>121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</row>
    <row r="15" spans="1:11" s="228" customFormat="1" ht="24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0"/>
    </row>
    <row r="16" spans="1:13" s="197" customFormat="1" ht="49.5" customHeight="1">
      <c r="A16" s="232"/>
      <c r="B16" s="232"/>
      <c r="C16" s="296" t="s">
        <v>122</v>
      </c>
      <c r="D16" s="296"/>
      <c r="E16" s="296"/>
      <c r="F16" s="296"/>
      <c r="G16" s="296"/>
      <c r="H16" s="296"/>
      <c r="I16" s="296"/>
      <c r="J16" s="296"/>
      <c r="K16" s="296"/>
      <c r="L16" s="233"/>
      <c r="M16" s="205" t="s">
        <v>8</v>
      </c>
    </row>
    <row r="17" spans="1:13" s="197" customFormat="1" ht="49.5" customHeight="1">
      <c r="A17" s="232"/>
      <c r="B17" s="232"/>
      <c r="C17" s="296" t="s">
        <v>123</v>
      </c>
      <c r="D17" s="296"/>
      <c r="E17" s="296"/>
      <c r="F17" s="296"/>
      <c r="G17" s="296"/>
      <c r="H17" s="296"/>
      <c r="I17" s="296"/>
      <c r="J17" s="296"/>
      <c r="K17" s="296"/>
      <c r="L17" s="233"/>
      <c r="M17" s="205" t="s">
        <v>8</v>
      </c>
    </row>
    <row r="18" spans="1:12" s="197" customFormat="1" ht="49.5" customHeight="1">
      <c r="A18" s="232"/>
      <c r="B18" s="232"/>
      <c r="C18" s="296" t="s">
        <v>124</v>
      </c>
      <c r="D18" s="296"/>
      <c r="E18" s="296"/>
      <c r="F18" s="296"/>
      <c r="G18" s="296"/>
      <c r="H18" s="296"/>
      <c r="I18" s="296"/>
      <c r="J18" s="296"/>
      <c r="K18" s="296"/>
      <c r="L18" s="234" t="e">
        <f>L17*100/L16</f>
        <v>#DIV/0!</v>
      </c>
    </row>
    <row r="19" spans="1:11" s="228" customFormat="1" ht="24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0"/>
    </row>
    <row r="20" spans="1:18" s="235" customFormat="1" ht="30" customHeight="1">
      <c r="A20" s="294" t="s">
        <v>125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R20" s="236"/>
    </row>
    <row r="21" spans="4:18" s="237" customFormat="1" ht="24" customHeight="1"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240"/>
      <c r="O21" s="205"/>
      <c r="R21" s="241"/>
    </row>
    <row r="22" spans="3:18" s="235" customFormat="1" ht="48" customHeight="1">
      <c r="C22" s="296" t="s">
        <v>126</v>
      </c>
      <c r="D22" s="296"/>
      <c r="E22" s="296"/>
      <c r="F22" s="296"/>
      <c r="G22" s="296"/>
      <c r="H22" s="296"/>
      <c r="I22" s="296"/>
      <c r="J22" s="296"/>
      <c r="K22" s="296"/>
      <c r="L22" s="242"/>
      <c r="M22" s="205" t="s">
        <v>8</v>
      </c>
      <c r="N22" s="240"/>
      <c r="O22" s="205"/>
      <c r="R22" s="236"/>
    </row>
    <row r="23" spans="1:13" s="197" customFormat="1" ht="48" customHeight="1">
      <c r="A23" s="232"/>
      <c r="B23" s="232"/>
      <c r="C23" s="296" t="s">
        <v>127</v>
      </c>
      <c r="D23" s="296"/>
      <c r="E23" s="296"/>
      <c r="F23" s="296"/>
      <c r="G23" s="296"/>
      <c r="H23" s="296"/>
      <c r="I23" s="296"/>
      <c r="J23" s="296"/>
      <c r="K23" s="296"/>
      <c r="L23" s="242"/>
      <c r="M23" s="205" t="s">
        <v>8</v>
      </c>
    </row>
    <row r="24" spans="3:18" s="235" customFormat="1" ht="48" customHeight="1">
      <c r="C24" s="296" t="s">
        <v>128</v>
      </c>
      <c r="D24" s="296"/>
      <c r="E24" s="296"/>
      <c r="F24" s="296"/>
      <c r="G24" s="296"/>
      <c r="H24" s="296"/>
      <c r="I24" s="296"/>
      <c r="J24" s="296"/>
      <c r="K24" s="296"/>
      <c r="L24" s="234" t="e">
        <f>L23*100/L22</f>
        <v>#DIV/0!</v>
      </c>
      <c r="M24" s="243"/>
      <c r="N24" s="240"/>
      <c r="O24" s="205"/>
      <c r="R24" s="236"/>
    </row>
    <row r="25" spans="4:18" s="237" customFormat="1" ht="24" customHeight="1"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240"/>
      <c r="O25" s="205"/>
      <c r="R25" s="241"/>
    </row>
    <row r="26" spans="1:18" s="235" customFormat="1" ht="27.75" customHeight="1">
      <c r="A26" s="300" t="s">
        <v>129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R26" s="236"/>
    </row>
    <row r="27" spans="4:18" s="237" customFormat="1" ht="24" customHeight="1"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240"/>
      <c r="O27" s="205"/>
      <c r="R27" s="241"/>
    </row>
    <row r="28" spans="3:18" s="235" customFormat="1" ht="45" customHeight="1">
      <c r="C28" s="296" t="s">
        <v>130</v>
      </c>
      <c r="D28" s="296"/>
      <c r="E28" s="296"/>
      <c r="F28" s="296"/>
      <c r="G28" s="296"/>
      <c r="H28" s="296"/>
      <c r="I28" s="296"/>
      <c r="J28" s="296"/>
      <c r="K28" s="296"/>
      <c r="L28" s="244"/>
      <c r="M28" s="205" t="s">
        <v>8</v>
      </c>
      <c r="N28" s="240"/>
      <c r="O28" s="205"/>
      <c r="R28" s="236"/>
    </row>
    <row r="29" spans="1:13" s="197" customFormat="1" ht="45" customHeight="1">
      <c r="A29" s="232"/>
      <c r="B29" s="232"/>
      <c r="C29" s="296" t="s">
        <v>131</v>
      </c>
      <c r="D29" s="296"/>
      <c r="E29" s="296"/>
      <c r="F29" s="296"/>
      <c r="G29" s="296"/>
      <c r="H29" s="296"/>
      <c r="I29" s="296"/>
      <c r="J29" s="296"/>
      <c r="K29" s="296"/>
      <c r="L29" s="244"/>
      <c r="M29" s="205" t="s">
        <v>8</v>
      </c>
    </row>
    <row r="30" spans="3:18" s="235" customFormat="1" ht="45" customHeight="1">
      <c r="C30" s="296" t="s">
        <v>132</v>
      </c>
      <c r="D30" s="296"/>
      <c r="E30" s="296"/>
      <c r="F30" s="296"/>
      <c r="G30" s="296"/>
      <c r="H30" s="296"/>
      <c r="I30" s="296"/>
      <c r="J30" s="296"/>
      <c r="K30" s="296"/>
      <c r="L30" s="234" t="e">
        <f>L29*100/L28</f>
        <v>#DIV/0!</v>
      </c>
      <c r="M30" s="243"/>
      <c r="N30" s="240"/>
      <c r="O30" s="205"/>
      <c r="R30" s="236"/>
    </row>
    <row r="31" spans="4:15" s="237" customFormat="1" ht="24" customHeight="1"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240"/>
      <c r="O31" s="205"/>
    </row>
    <row r="32" spans="2:4" s="245" customFormat="1" ht="24" customHeight="1">
      <c r="B32" s="298" t="s">
        <v>26</v>
      </c>
      <c r="C32" s="298"/>
      <c r="D32" s="298"/>
    </row>
    <row r="33" spans="2:18" s="245" customFormat="1" ht="24" customHeigh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</row>
    <row r="34" spans="2:18" s="245" customFormat="1" ht="24" customHeight="1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</row>
    <row r="35" spans="2:18" s="245" customFormat="1" ht="24" customHeight="1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</row>
    <row r="36" spans="2:17" s="245" customFormat="1" ht="24" customHeight="1">
      <c r="B36" s="298" t="s">
        <v>51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46"/>
    </row>
    <row r="37" spans="2:18" ht="24" customHeight="1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</row>
    <row r="38" spans="2:18" ht="24" customHeight="1">
      <c r="B38" s="248" t="s">
        <v>14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2:18" ht="24" customHeight="1"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</row>
    <row r="40" spans="2:18" ht="24" customHeight="1"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</row>
    <row r="41" spans="2:18" ht="24" customHeight="1"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</row>
    <row r="42" spans="2:14" ht="25.5" customHeight="1">
      <c r="B42" s="298" t="s">
        <v>51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7" sqref="D7:H7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74" t="s">
        <v>27</v>
      </c>
      <c r="B1" s="75">
        <v>3.2</v>
      </c>
      <c r="C1" s="76" t="s">
        <v>0</v>
      </c>
      <c r="D1" s="302" t="s">
        <v>109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77"/>
    </row>
    <row r="2" spans="1:4" s="3" customFormat="1" ht="27" customHeight="1">
      <c r="A2" s="304" t="s">
        <v>1</v>
      </c>
      <c r="B2" s="305"/>
      <c r="C2" s="51" t="s">
        <v>0</v>
      </c>
      <c r="D2" s="52">
        <v>5</v>
      </c>
    </row>
    <row r="3" spans="1:5" s="3" customFormat="1" ht="27" customHeight="1">
      <c r="A3" s="304" t="s">
        <v>2</v>
      </c>
      <c r="B3" s="305"/>
      <c r="C3" s="53" t="s">
        <v>0</v>
      </c>
      <c r="D3" s="54" t="e">
        <f>IF(E5=1,"N/A",I9)</f>
        <v>#DIV/0!</v>
      </c>
      <c r="E3" s="55"/>
    </row>
    <row r="4" spans="1:5" s="3" customFormat="1" ht="27" customHeight="1">
      <c r="A4" s="304" t="s">
        <v>3</v>
      </c>
      <c r="B4" s="305"/>
      <c r="C4" s="53" t="s">
        <v>0</v>
      </c>
      <c r="D4" s="56" t="e">
        <f>IF(D5="N/A","N/A",IF(D5&gt;=4.5,"ดีมาก",IF(D5&gt;=3.5,"ดี",IF(D5&gt;=2.5,"ปานกลาง",IF(D5&gt;=1.5,"ต่ำ","ต่ำมาก")))))</f>
        <v>#DIV/0!</v>
      </c>
      <c r="E4" s="55"/>
    </row>
    <row r="5" spans="1:6" s="3" customFormat="1" ht="27" customHeight="1">
      <c r="A5" s="304" t="s">
        <v>4</v>
      </c>
      <c r="B5" s="305"/>
      <c r="C5" s="53" t="s">
        <v>0</v>
      </c>
      <c r="D5" s="57" t="e">
        <f>IF(E5=1,1,J9)</f>
        <v>#DIV/0!</v>
      </c>
      <c r="E5" s="141"/>
      <c r="F5" s="7" t="s">
        <v>5</v>
      </c>
    </row>
    <row r="6" spans="6:7" s="3" customFormat="1" ht="27" customHeight="1">
      <c r="F6" s="78"/>
      <c r="G6" s="79"/>
    </row>
    <row r="7" spans="1:8" s="80" customFormat="1" ht="27" customHeight="1">
      <c r="A7" s="49"/>
      <c r="C7" s="81"/>
      <c r="D7" s="306" t="s">
        <v>6</v>
      </c>
      <c r="E7" s="306"/>
      <c r="F7" s="306"/>
      <c r="G7" s="306"/>
      <c r="H7" s="306"/>
    </row>
    <row r="8" spans="1:10" s="80" customFormat="1" ht="27" customHeight="1">
      <c r="A8" s="49"/>
      <c r="C8" s="81"/>
      <c r="D8" s="69" t="s">
        <v>9</v>
      </c>
      <c r="E8" s="69" t="s">
        <v>10</v>
      </c>
      <c r="F8" s="69" t="s">
        <v>11</v>
      </c>
      <c r="G8" s="69" t="s">
        <v>12</v>
      </c>
      <c r="H8" s="69" t="s">
        <v>13</v>
      </c>
      <c r="I8" s="154" t="s">
        <v>2</v>
      </c>
      <c r="J8" s="154" t="s">
        <v>7</v>
      </c>
    </row>
    <row r="9" spans="2:10" s="80" customFormat="1" ht="27" customHeight="1">
      <c r="B9" s="82"/>
      <c r="D9" s="68">
        <v>94</v>
      </c>
      <c r="E9" s="68">
        <v>95</v>
      </c>
      <c r="F9" s="68">
        <v>96</v>
      </c>
      <c r="G9" s="68">
        <v>97</v>
      </c>
      <c r="H9" s="68">
        <v>98</v>
      </c>
      <c r="I9" s="72" t="e">
        <f>J12*100/J11</f>
        <v>#DIV/0!</v>
      </c>
      <c r="J9" s="7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9" customFormat="1" ht="27" customHeight="1">
      <c r="C10" s="83"/>
      <c r="D10" s="84"/>
      <c r="E10" s="85"/>
    </row>
    <row r="11" spans="4:14" s="59" customFormat="1" ht="54.75" customHeight="1">
      <c r="D11" s="309" t="s">
        <v>110</v>
      </c>
      <c r="E11" s="310"/>
      <c r="F11" s="310"/>
      <c r="G11" s="310"/>
      <c r="H11" s="310"/>
      <c r="I11" s="311"/>
      <c r="J11" s="142"/>
      <c r="K11" s="7" t="s">
        <v>8</v>
      </c>
      <c r="N11" s="60"/>
    </row>
    <row r="12" spans="4:11" s="59" customFormat="1" ht="54.75" customHeight="1">
      <c r="D12" s="312" t="s">
        <v>111</v>
      </c>
      <c r="E12" s="312"/>
      <c r="F12" s="312"/>
      <c r="G12" s="312"/>
      <c r="H12" s="312"/>
      <c r="I12" s="312"/>
      <c r="J12" s="142"/>
      <c r="K12" s="7" t="s">
        <v>8</v>
      </c>
    </row>
    <row r="13" spans="4:11" s="58" customFormat="1" ht="27" customHeight="1">
      <c r="D13" s="61"/>
      <c r="E13" s="62"/>
      <c r="F13" s="62"/>
      <c r="G13" s="62"/>
      <c r="H13" s="62"/>
      <c r="I13" s="62"/>
      <c r="J13" s="63"/>
      <c r="K13" s="64"/>
    </row>
    <row r="14" spans="4:11" s="59" customFormat="1" ht="54.75" customHeight="1">
      <c r="D14" s="313" t="s">
        <v>112</v>
      </c>
      <c r="E14" s="313"/>
      <c r="F14" s="313"/>
      <c r="G14" s="313"/>
      <c r="H14" s="313"/>
      <c r="I14" s="73" t="e">
        <f>J12*100/J11</f>
        <v>#DIV/0!</v>
      </c>
      <c r="J14" s="65"/>
      <c r="K14" s="7"/>
    </row>
    <row r="15" spans="4:10" s="80" customFormat="1" ht="27" customHeight="1">
      <c r="D15" s="86"/>
      <c r="E15" s="86"/>
      <c r="F15" s="86"/>
      <c r="G15" s="86"/>
      <c r="H15" s="86"/>
      <c r="I15" s="87"/>
      <c r="J15" s="88"/>
    </row>
    <row r="16" spans="2:4" s="4" customFormat="1" ht="24" customHeight="1">
      <c r="B16" s="307" t="s">
        <v>26</v>
      </c>
      <c r="C16" s="307"/>
      <c r="D16" s="307"/>
    </row>
    <row r="17" spans="2:14" s="8" customFormat="1" ht="24" customHeight="1"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</row>
    <row r="18" spans="2:14" s="8" customFormat="1" ht="24" customHeight="1"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</row>
    <row r="19" spans="2:14" s="8" customFormat="1" ht="24" customHeight="1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</row>
    <row r="20" spans="2:14" s="8" customFormat="1" ht="24" customHeight="1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</row>
    <row r="21" spans="2:14" s="8" customFormat="1" ht="24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</row>
    <row r="22" spans="2:14" s="8" customFormat="1" ht="24" customHeight="1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</row>
    <row r="23" spans="2:14" s="8" customFormat="1" ht="24" customHeight="1"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</row>
    <row r="24" spans="2:13" s="4" customFormat="1" ht="24" customHeight="1">
      <c r="B24" s="307" t="s">
        <v>51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07" t="s">
        <v>14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</row>
    <row r="27" spans="2:14" ht="24" customHeight="1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</row>
    <row r="28" spans="2:14" ht="24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</row>
    <row r="29" spans="2:14" ht="24" customHeight="1"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</row>
    <row r="30" spans="2:14" ht="24" customHeight="1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</row>
    <row r="31" spans="2:14" ht="24" customHeight="1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</row>
    <row r="32" spans="2:14" ht="24" customHeight="1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</row>
    <row r="33" spans="2:14" ht="24" customHeight="1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</row>
    <row r="34" spans="2:13" s="55" customFormat="1" ht="24" customHeight="1">
      <c r="B34" s="307" t="s">
        <v>51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view="pageLayout" workbookViewId="0" topLeftCell="A1">
      <selection activeCell="H4" sqref="H4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50" t="s">
        <v>28</v>
      </c>
      <c r="B1" s="146">
        <v>3.3</v>
      </c>
      <c r="C1" s="51" t="s">
        <v>0</v>
      </c>
      <c r="D1" s="315" t="s">
        <v>78</v>
      </c>
      <c r="E1" s="316"/>
      <c r="F1" s="316"/>
      <c r="G1" s="316"/>
      <c r="H1" s="316"/>
      <c r="I1" s="316"/>
      <c r="J1" s="316"/>
      <c r="K1" s="89"/>
    </row>
    <row r="2" spans="1:4" s="3" customFormat="1" ht="24.75" customHeight="1">
      <c r="A2" s="304" t="s">
        <v>1</v>
      </c>
      <c r="B2" s="305"/>
      <c r="C2" s="51" t="s">
        <v>0</v>
      </c>
      <c r="D2" s="52">
        <v>5</v>
      </c>
    </row>
    <row r="3" spans="1:5" s="3" customFormat="1" ht="24.75" customHeight="1">
      <c r="A3" s="304" t="s">
        <v>2</v>
      </c>
      <c r="B3" s="305"/>
      <c r="C3" s="53" t="s">
        <v>0</v>
      </c>
      <c r="D3" s="54" t="e">
        <f>IF(E5=1,"N/A",I9)</f>
        <v>#DIV/0!</v>
      </c>
      <c r="E3" s="55"/>
    </row>
    <row r="4" spans="1:5" s="3" customFormat="1" ht="24.75" customHeight="1">
      <c r="A4" s="304" t="s">
        <v>3</v>
      </c>
      <c r="B4" s="305"/>
      <c r="C4" s="53" t="s">
        <v>0</v>
      </c>
      <c r="D4" s="56" t="e">
        <f>IF(D5="N/A","N/A",IF(D5&gt;=4.5,"ดีมาก",IF(D5&gt;=3.5,"ดี",IF(D5&gt;=2.5,"ปานกลาง",IF(D5&gt;=1.5,"ต่ำ","ต่ำมาก")))))</f>
        <v>#DIV/0!</v>
      </c>
      <c r="E4" s="55"/>
    </row>
    <row r="5" spans="1:6" s="3" customFormat="1" ht="24.75" customHeight="1">
      <c r="A5" s="304" t="s">
        <v>4</v>
      </c>
      <c r="B5" s="305"/>
      <c r="C5" s="53" t="s">
        <v>0</v>
      </c>
      <c r="D5" s="57" t="e">
        <f>IF(E5=1,1,J9)</f>
        <v>#DIV/0!</v>
      </c>
      <c r="E5" s="141"/>
      <c r="F5" s="7" t="s">
        <v>5</v>
      </c>
    </row>
    <row r="6" spans="6:7" s="3" customFormat="1" ht="20.25">
      <c r="F6" s="78"/>
      <c r="G6" s="79"/>
    </row>
    <row r="7" spans="1:8" s="59" customFormat="1" ht="26.25" customHeight="1">
      <c r="A7" s="5"/>
      <c r="C7" s="2"/>
      <c r="D7" s="317" t="s">
        <v>6</v>
      </c>
      <c r="E7" s="317"/>
      <c r="F7" s="317"/>
      <c r="G7" s="317"/>
      <c r="H7" s="317"/>
    </row>
    <row r="8" spans="1:10" s="59" customFormat="1" ht="26.25" customHeight="1">
      <c r="A8" s="5"/>
      <c r="C8" s="2"/>
      <c r="D8" s="69" t="s">
        <v>9</v>
      </c>
      <c r="E8" s="69" t="s">
        <v>10</v>
      </c>
      <c r="F8" s="69" t="s">
        <v>11</v>
      </c>
      <c r="G8" s="69" t="s">
        <v>12</v>
      </c>
      <c r="H8" s="69" t="s">
        <v>13</v>
      </c>
      <c r="I8" s="70" t="s">
        <v>2</v>
      </c>
      <c r="J8" s="70" t="s">
        <v>7</v>
      </c>
    </row>
    <row r="9" spans="2:10" s="59" customFormat="1" ht="26.25" customHeight="1">
      <c r="B9" s="67"/>
      <c r="D9" s="68">
        <v>40</v>
      </c>
      <c r="E9" s="68">
        <v>50</v>
      </c>
      <c r="F9" s="68">
        <v>60</v>
      </c>
      <c r="G9" s="68">
        <v>70</v>
      </c>
      <c r="H9" s="68">
        <v>80</v>
      </c>
      <c r="I9" s="72" t="e">
        <f>J12*100/J11</f>
        <v>#DIV/0!</v>
      </c>
      <c r="J9" s="7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9" customFormat="1" ht="20.25">
      <c r="C10" s="83"/>
      <c r="D10" s="84"/>
      <c r="E10" s="85"/>
    </row>
    <row r="11" spans="4:11" s="58" customFormat="1" ht="54.75" customHeight="1">
      <c r="D11" s="312" t="s">
        <v>134</v>
      </c>
      <c r="E11" s="318"/>
      <c r="F11" s="318"/>
      <c r="G11" s="318"/>
      <c r="H11" s="318"/>
      <c r="I11" s="318"/>
      <c r="J11" s="142"/>
      <c r="K11" s="7" t="s">
        <v>8</v>
      </c>
    </row>
    <row r="12" spans="4:11" s="58" customFormat="1" ht="54.75" customHeight="1">
      <c r="D12" s="312" t="s">
        <v>79</v>
      </c>
      <c r="E12" s="312"/>
      <c r="F12" s="312"/>
      <c r="G12" s="312"/>
      <c r="H12" s="312"/>
      <c r="I12" s="312"/>
      <c r="J12" s="142"/>
      <c r="K12" s="7" t="s">
        <v>8</v>
      </c>
    </row>
    <row r="13" spans="4:11" s="58" customFormat="1" ht="25.5" customHeight="1">
      <c r="D13" s="61"/>
      <c r="E13" s="62"/>
      <c r="F13" s="62"/>
      <c r="G13" s="62"/>
      <c r="H13" s="62"/>
      <c r="I13" s="62"/>
      <c r="J13" s="63"/>
      <c r="K13" s="64"/>
    </row>
    <row r="14" spans="4:11" s="58" customFormat="1" ht="54.75" customHeight="1">
      <c r="D14" s="313" t="s">
        <v>32</v>
      </c>
      <c r="E14" s="313"/>
      <c r="F14" s="313"/>
      <c r="G14" s="313"/>
      <c r="H14" s="313"/>
      <c r="I14" s="73" t="e">
        <f>J12*100/J11</f>
        <v>#DIV/0!</v>
      </c>
      <c r="J14" s="63"/>
      <c r="K14" s="64"/>
    </row>
    <row r="15" spans="4:11" s="58" customFormat="1" ht="20.25">
      <c r="D15" s="153"/>
      <c r="E15" s="153"/>
      <c r="F15" s="153"/>
      <c r="G15" s="153"/>
      <c r="H15" s="153"/>
      <c r="I15" s="156"/>
      <c r="J15" s="63"/>
      <c r="K15" s="64"/>
    </row>
    <row r="16" spans="1:256" s="4" customFormat="1" ht="24" customHeight="1">
      <c r="A16" s="157"/>
      <c r="B16" s="158" t="s">
        <v>80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256" s="4" customFormat="1" ht="21.75" customHeight="1">
      <c r="A17" s="157"/>
      <c r="B17" s="319" t="s">
        <v>135</v>
      </c>
      <c r="C17" s="319"/>
      <c r="D17" s="319"/>
      <c r="E17" s="319"/>
      <c r="F17" s="319"/>
      <c r="G17" s="319"/>
      <c r="H17" s="319"/>
      <c r="I17" s="319"/>
      <c r="J17" s="319"/>
      <c r="K17" s="319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</row>
    <row r="18" spans="1:256" s="4" customFormat="1" ht="94.5" customHeight="1">
      <c r="A18" s="157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256" s="4" customFormat="1" ht="20.25">
      <c r="A19" s="157"/>
      <c r="B19" s="320" t="s">
        <v>136</v>
      </c>
      <c r="C19" s="320"/>
      <c r="D19" s="320"/>
      <c r="E19" s="320"/>
      <c r="F19" s="320"/>
      <c r="G19" s="320"/>
      <c r="H19" s="320"/>
      <c r="I19" s="159"/>
      <c r="J19" s="159"/>
      <c r="K19" s="159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</row>
    <row r="20" spans="1:256" s="4" customFormat="1" ht="23.25" customHeight="1">
      <c r="A20" s="157"/>
      <c r="B20" s="320" t="s">
        <v>81</v>
      </c>
      <c r="C20" s="320"/>
      <c r="D20" s="320"/>
      <c r="E20" s="159"/>
      <c r="F20" s="159"/>
      <c r="G20" s="159"/>
      <c r="H20" s="159"/>
      <c r="I20" s="159"/>
      <c r="J20" s="159"/>
      <c r="K20" s="159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</row>
    <row r="21" spans="1:256" s="4" customFormat="1" ht="23.25" customHeight="1">
      <c r="A21" s="157"/>
      <c r="B21" s="320" t="s">
        <v>82</v>
      </c>
      <c r="C21" s="320"/>
      <c r="D21" s="320"/>
      <c r="E21" s="320"/>
      <c r="F21" s="320"/>
      <c r="G21" s="320"/>
      <c r="H21" s="320"/>
      <c r="I21" s="320"/>
      <c r="J21" s="159"/>
      <c r="K21" s="159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256" s="4" customFormat="1" ht="13.5" customHeight="1">
      <c r="A22" s="157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s="4" customFormat="1" ht="20.25">
      <c r="A23" s="157"/>
      <c r="B23" s="321" t="s">
        <v>83</v>
      </c>
      <c r="C23" s="321"/>
      <c r="D23" s="321"/>
      <c r="E23" s="160" t="s">
        <v>84</v>
      </c>
      <c r="F23" s="160" t="s">
        <v>85</v>
      </c>
      <c r="G23" s="160" t="s">
        <v>22</v>
      </c>
      <c r="H23" s="160" t="s">
        <v>86</v>
      </c>
      <c r="I23" s="160" t="s">
        <v>22</v>
      </c>
      <c r="J23" s="159"/>
      <c r="K23" s="159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s="4" customFormat="1" ht="20.25">
      <c r="A24" s="157"/>
      <c r="B24" s="322" t="s">
        <v>87</v>
      </c>
      <c r="C24" s="322"/>
      <c r="D24" s="322"/>
      <c r="E24" s="162">
        <v>350622</v>
      </c>
      <c r="F24" s="162">
        <v>3549</v>
      </c>
      <c r="G24" s="163">
        <f>F24*100/E24</f>
        <v>1.0122011739137875</v>
      </c>
      <c r="H24" s="162">
        <v>347073</v>
      </c>
      <c r="I24" s="163">
        <f>H24*100/E24</f>
        <v>98.98779882608622</v>
      </c>
      <c r="J24" s="159"/>
      <c r="K24" s="159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s="4" customFormat="1" ht="20.25">
      <c r="A25" s="157"/>
      <c r="B25" s="322" t="s">
        <v>88</v>
      </c>
      <c r="C25" s="322"/>
      <c r="D25" s="322"/>
      <c r="E25" s="162">
        <v>3074</v>
      </c>
      <c r="F25" s="162">
        <v>183</v>
      </c>
      <c r="G25" s="163">
        <f>F25*100/E25</f>
        <v>5.953155497722837</v>
      </c>
      <c r="H25" s="162">
        <v>2891</v>
      </c>
      <c r="I25" s="163">
        <f>H25*100/E25</f>
        <v>94.04684450227717</v>
      </c>
      <c r="J25" s="159"/>
      <c r="K25" s="159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s="4" customFormat="1" ht="20.25">
      <c r="A26" s="157"/>
      <c r="B26" s="322" t="s">
        <v>89</v>
      </c>
      <c r="C26" s="322"/>
      <c r="D26" s="322"/>
      <c r="E26" s="162">
        <v>148</v>
      </c>
      <c r="F26" s="162">
        <v>15</v>
      </c>
      <c r="G26" s="163">
        <f>F26*100/E26</f>
        <v>10.135135135135135</v>
      </c>
      <c r="H26" s="162">
        <v>133</v>
      </c>
      <c r="I26" s="163">
        <f>H26*100/E26</f>
        <v>89.86486486486487</v>
      </c>
      <c r="J26" s="159"/>
      <c r="K26" s="159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s="4" customFormat="1" ht="20.25">
      <c r="A27" s="157"/>
      <c r="B27" s="323" t="s">
        <v>90</v>
      </c>
      <c r="C27" s="323"/>
      <c r="D27" s="323"/>
      <c r="E27" s="164">
        <f>SUM(E24:E26)</f>
        <v>353844</v>
      </c>
      <c r="F27" s="164">
        <f>SUM(F24:F26)</f>
        <v>3747</v>
      </c>
      <c r="G27" s="165">
        <f>F27*100/E27</f>
        <v>1.0589412283379116</v>
      </c>
      <c r="H27" s="164">
        <f>SUM(H24:H26)</f>
        <v>350097</v>
      </c>
      <c r="I27" s="165">
        <f>H27*100/E27</f>
        <v>98.94105877166209</v>
      </c>
      <c r="J27" s="159"/>
      <c r="K27" s="159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256" s="4" customFormat="1" ht="20.25">
      <c r="A28" s="157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  <c r="IT28" s="157"/>
      <c r="IU28" s="157"/>
      <c r="IV28" s="157"/>
    </row>
    <row r="29" spans="1:256" s="4" customFormat="1" ht="24" customHeight="1">
      <c r="A29" s="157"/>
      <c r="B29" s="320" t="s">
        <v>91</v>
      </c>
      <c r="C29" s="320"/>
      <c r="D29" s="320"/>
      <c r="E29" s="159"/>
      <c r="F29" s="159"/>
      <c r="G29" s="159"/>
      <c r="H29" s="159"/>
      <c r="I29" s="159"/>
      <c r="J29" s="159"/>
      <c r="K29" s="159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  <c r="IU29" s="157"/>
      <c r="IV29" s="157"/>
    </row>
    <row r="30" spans="1:256" s="4" customFormat="1" ht="24" customHeight="1">
      <c r="A30" s="157"/>
      <c r="B30" s="324" t="s">
        <v>92</v>
      </c>
      <c r="C30" s="324"/>
      <c r="D30" s="324"/>
      <c r="E30" s="324"/>
      <c r="F30" s="324"/>
      <c r="G30" s="324"/>
      <c r="H30" s="324"/>
      <c r="I30" s="324"/>
      <c r="J30" s="324"/>
      <c r="K30" s="159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256" s="4" customFormat="1" ht="11.25" customHeight="1">
      <c r="A31" s="157"/>
      <c r="B31" s="166"/>
      <c r="C31" s="166"/>
      <c r="D31" s="166"/>
      <c r="E31" s="166"/>
      <c r="F31" s="166"/>
      <c r="G31" s="166"/>
      <c r="H31" s="166"/>
      <c r="I31" s="166"/>
      <c r="J31" s="166"/>
      <c r="K31" s="159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7"/>
    </row>
    <row r="32" spans="1:256" s="4" customFormat="1" ht="24.75" customHeight="1">
      <c r="A32" s="157"/>
      <c r="B32" s="321" t="s">
        <v>54</v>
      </c>
      <c r="C32" s="321"/>
      <c r="D32" s="321"/>
      <c r="E32" s="321" t="s">
        <v>93</v>
      </c>
      <c r="F32" s="321"/>
      <c r="G32" s="160" t="s">
        <v>22</v>
      </c>
      <c r="H32" s="321" t="s">
        <v>94</v>
      </c>
      <c r="I32" s="321"/>
      <c r="J32" s="160" t="s">
        <v>22</v>
      </c>
      <c r="K32" s="160" t="s">
        <v>95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  <c r="IT32" s="157"/>
      <c r="IU32" s="157"/>
      <c r="IV32" s="157"/>
    </row>
    <row r="33" spans="1:256" s="4" customFormat="1" ht="25.5" customHeight="1">
      <c r="A33" s="157"/>
      <c r="B33" s="325">
        <v>1662</v>
      </c>
      <c r="C33" s="325"/>
      <c r="D33" s="325"/>
      <c r="E33" s="326">
        <v>638</v>
      </c>
      <c r="F33" s="326"/>
      <c r="G33" s="163">
        <f>E33*100/B33</f>
        <v>38.38748495788207</v>
      </c>
      <c r="H33" s="326">
        <v>593</v>
      </c>
      <c r="I33" s="326"/>
      <c r="J33" s="163">
        <f>H33*100/B33</f>
        <v>35.67990373044525</v>
      </c>
      <c r="K33" s="167">
        <v>431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  <c r="IU33" s="157"/>
      <c r="IV33" s="157"/>
    </row>
    <row r="34" spans="1:256" s="4" customFormat="1" ht="20.25">
      <c r="A34" s="157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  <c r="IT34" s="157"/>
      <c r="IU34" s="157"/>
      <c r="IV34" s="157"/>
    </row>
    <row r="35" spans="1:256" s="4" customFormat="1" ht="21.75" customHeight="1">
      <c r="A35" s="157"/>
      <c r="B35" s="320" t="s">
        <v>137</v>
      </c>
      <c r="C35" s="320"/>
      <c r="D35" s="320"/>
      <c r="E35" s="320"/>
      <c r="F35" s="320"/>
      <c r="G35" s="320"/>
      <c r="H35" s="320"/>
      <c r="I35" s="320"/>
      <c r="J35" s="320"/>
      <c r="K35" s="320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  <c r="IT35" s="157"/>
      <c r="IU35" s="157"/>
      <c r="IV35" s="157"/>
    </row>
    <row r="36" spans="1:256" s="4" customFormat="1" ht="20.25">
      <c r="A36" s="157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256" s="4" customFormat="1" ht="20.25">
      <c r="A37" s="157"/>
      <c r="B37" s="321" t="s">
        <v>83</v>
      </c>
      <c r="C37" s="321"/>
      <c r="D37" s="321"/>
      <c r="E37" s="160" t="s">
        <v>84</v>
      </c>
      <c r="F37" s="160" t="s">
        <v>85</v>
      </c>
      <c r="G37" s="160" t="s">
        <v>22</v>
      </c>
      <c r="H37" s="160" t="s">
        <v>86</v>
      </c>
      <c r="I37" s="160" t="s">
        <v>22</v>
      </c>
      <c r="J37" s="159"/>
      <c r="K37" s="159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  <c r="IT37" s="157"/>
      <c r="IU37" s="157"/>
      <c r="IV37" s="157"/>
    </row>
    <row r="38" spans="1:256" s="4" customFormat="1" ht="24" customHeight="1">
      <c r="A38" s="157"/>
      <c r="B38" s="322" t="s">
        <v>87</v>
      </c>
      <c r="C38" s="322"/>
      <c r="D38" s="322"/>
      <c r="E38" s="167"/>
      <c r="F38" s="167"/>
      <c r="G38" s="161" t="e">
        <f>F38*100/E38</f>
        <v>#DIV/0!</v>
      </c>
      <c r="H38" s="167"/>
      <c r="I38" s="161" t="e">
        <f>H38*100/E38</f>
        <v>#DIV/0!</v>
      </c>
      <c r="J38" s="159"/>
      <c r="K38" s="159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spans="1:256" s="4" customFormat="1" ht="24" customHeight="1">
      <c r="A39" s="157"/>
      <c r="B39" s="322" t="s">
        <v>88</v>
      </c>
      <c r="C39" s="322"/>
      <c r="D39" s="322"/>
      <c r="E39" s="167"/>
      <c r="F39" s="167"/>
      <c r="G39" s="161" t="e">
        <f>F39*100/E39</f>
        <v>#DIV/0!</v>
      </c>
      <c r="H39" s="167"/>
      <c r="I39" s="161" t="e">
        <f>H39*100/E39</f>
        <v>#DIV/0!</v>
      </c>
      <c r="J39" s="159"/>
      <c r="K39" s="159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256" s="4" customFormat="1" ht="24" customHeight="1">
      <c r="A40" s="157"/>
      <c r="B40" s="322" t="s">
        <v>89</v>
      </c>
      <c r="C40" s="322"/>
      <c r="D40" s="322"/>
      <c r="E40" s="167"/>
      <c r="F40" s="167"/>
      <c r="G40" s="161" t="e">
        <f>F40*100/E40</f>
        <v>#DIV/0!</v>
      </c>
      <c r="H40" s="167"/>
      <c r="I40" s="161" t="e">
        <f>H40*100/E40</f>
        <v>#DIV/0!</v>
      </c>
      <c r="J40" s="159"/>
      <c r="K40" s="159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s="4" customFormat="1" ht="20.25">
      <c r="A41" s="157"/>
      <c r="B41" s="323" t="s">
        <v>90</v>
      </c>
      <c r="C41" s="323"/>
      <c r="D41" s="323"/>
      <c r="E41" s="160">
        <f>SUM(E38:E40)</f>
        <v>0</v>
      </c>
      <c r="F41" s="160">
        <f>SUM(F38:F40)</f>
        <v>0</v>
      </c>
      <c r="G41" s="160" t="e">
        <f>F41*100/E41</f>
        <v>#DIV/0!</v>
      </c>
      <c r="H41" s="160">
        <f>SUM(H38:H40)</f>
        <v>0</v>
      </c>
      <c r="I41" s="160" t="e">
        <f>H41*100/E41</f>
        <v>#DIV/0!</v>
      </c>
      <c r="J41" s="159"/>
      <c r="K41" s="159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s="4" customFormat="1" ht="20.25">
      <c r="A42" s="157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2:4" s="8" customFormat="1" ht="24" customHeight="1">
      <c r="B43" s="329" t="s">
        <v>26</v>
      </c>
      <c r="C43" s="329"/>
      <c r="D43" s="329"/>
    </row>
    <row r="44" spans="2:11" s="8" customFormat="1" ht="24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</row>
    <row r="45" spans="2:11" s="8" customFormat="1" ht="24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</row>
    <row r="46" spans="2:11" s="8" customFormat="1" ht="24" customHeight="1">
      <c r="B46" s="329" t="s">
        <v>51</v>
      </c>
      <c r="C46" s="329"/>
      <c r="D46" s="329"/>
      <c r="E46" s="329"/>
      <c r="F46" s="329"/>
      <c r="G46" s="329"/>
      <c r="H46" s="329"/>
      <c r="I46" s="329"/>
      <c r="J46" s="329"/>
      <c r="K46" s="32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6" t="s">
        <v>14</v>
      </c>
      <c r="C48" s="66"/>
      <c r="D48" s="66"/>
      <c r="E48" s="66"/>
      <c r="F48" s="66"/>
      <c r="G48" s="66"/>
      <c r="H48" s="66"/>
      <c r="I48" s="66"/>
      <c r="J48" s="66"/>
      <c r="K48" s="66"/>
    </row>
    <row r="49" spans="2:11" ht="24" customHeight="1"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2:11" ht="24" customHeight="1"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  <row r="51" spans="2:10" ht="24" customHeight="1">
      <c r="B51" s="329" t="s">
        <v>51</v>
      </c>
      <c r="C51" s="329"/>
      <c r="D51" s="329"/>
      <c r="E51" s="329"/>
      <c r="F51" s="329"/>
      <c r="G51" s="329"/>
      <c r="H51" s="329"/>
      <c r="I51" s="329"/>
      <c r="J51" s="329"/>
    </row>
    <row r="54" spans="2:11" ht="24.75" customHeight="1" hidden="1">
      <c r="B54" s="331" t="s">
        <v>96</v>
      </c>
      <c r="C54" s="331"/>
      <c r="D54" s="331"/>
      <c r="E54" s="331"/>
      <c r="F54" s="331"/>
      <c r="G54" s="331"/>
      <c r="H54" s="331"/>
      <c r="I54" s="331"/>
      <c r="J54" s="331"/>
      <c r="K54" s="331"/>
    </row>
    <row r="55" spans="2:11" ht="24.75" customHeight="1" hidden="1">
      <c r="B55" s="333" t="s">
        <v>52</v>
      </c>
      <c r="C55" s="335" t="s">
        <v>53</v>
      </c>
      <c r="D55" s="336"/>
      <c r="E55" s="336"/>
      <c r="F55" s="337"/>
      <c r="G55" s="341" t="s">
        <v>97</v>
      </c>
      <c r="H55" s="343" t="s">
        <v>98</v>
      </c>
      <c r="I55" s="343" t="s">
        <v>99</v>
      </c>
      <c r="J55" s="327" t="s">
        <v>100</v>
      </c>
      <c r="K55" s="347" t="s">
        <v>22</v>
      </c>
    </row>
    <row r="56" spans="2:11" ht="20.25" hidden="1">
      <c r="B56" s="334"/>
      <c r="C56" s="338"/>
      <c r="D56" s="339"/>
      <c r="E56" s="339"/>
      <c r="F56" s="340"/>
      <c r="G56" s="342"/>
      <c r="H56" s="344"/>
      <c r="I56" s="345"/>
      <c r="J56" s="328"/>
      <c r="K56" s="348"/>
    </row>
    <row r="57" spans="2:11" ht="27" customHeight="1" hidden="1">
      <c r="B57" s="349">
        <v>1</v>
      </c>
      <c r="C57" s="352" t="s">
        <v>55</v>
      </c>
      <c r="D57" s="353"/>
      <c r="E57" s="353"/>
      <c r="F57" s="354"/>
      <c r="G57" s="168"/>
      <c r="H57" s="169"/>
      <c r="I57" s="152"/>
      <c r="J57" s="170"/>
      <c r="K57" s="171"/>
    </row>
    <row r="58" spans="2:11" s="155" customFormat="1" ht="28.5" customHeight="1" hidden="1">
      <c r="B58" s="350"/>
      <c r="C58" s="332" t="s">
        <v>56</v>
      </c>
      <c r="D58" s="332"/>
      <c r="E58" s="332"/>
      <c r="F58" s="332"/>
      <c r="G58" s="355"/>
      <c r="H58" s="357"/>
      <c r="I58" s="359"/>
      <c r="J58" s="361"/>
      <c r="K58" s="363"/>
    </row>
    <row r="59" spans="2:11" s="155" customFormat="1" ht="28.5" customHeight="1" hidden="1">
      <c r="B59" s="350"/>
      <c r="C59" s="332" t="s">
        <v>57</v>
      </c>
      <c r="D59" s="332"/>
      <c r="E59" s="332"/>
      <c r="F59" s="332"/>
      <c r="G59" s="356"/>
      <c r="H59" s="358"/>
      <c r="I59" s="360"/>
      <c r="J59" s="362"/>
      <c r="K59" s="364"/>
    </row>
    <row r="60" spans="2:11" s="155" customFormat="1" ht="28.5" customHeight="1" hidden="1">
      <c r="B60" s="350"/>
      <c r="C60" s="372" t="s">
        <v>58</v>
      </c>
      <c r="D60" s="372"/>
      <c r="E60" s="372"/>
      <c r="F60" s="372"/>
      <c r="G60" s="172"/>
      <c r="H60" s="173"/>
      <c r="I60" s="143"/>
      <c r="J60" s="174"/>
      <c r="K60" s="175"/>
    </row>
    <row r="61" spans="2:11" s="155" customFormat="1" ht="43.5" customHeight="1" hidden="1">
      <c r="B61" s="350"/>
      <c r="C61" s="346" t="s">
        <v>59</v>
      </c>
      <c r="D61" s="346"/>
      <c r="E61" s="346"/>
      <c r="F61" s="346"/>
      <c r="G61" s="172"/>
      <c r="H61" s="173"/>
      <c r="I61" s="143"/>
      <c r="J61" s="174"/>
      <c r="K61" s="175"/>
    </row>
    <row r="62" spans="2:11" s="155" customFormat="1" ht="28.5" customHeight="1" hidden="1">
      <c r="B62" s="350"/>
      <c r="C62" s="346" t="s">
        <v>60</v>
      </c>
      <c r="D62" s="346"/>
      <c r="E62" s="346"/>
      <c r="F62" s="346"/>
      <c r="G62" s="172"/>
      <c r="H62" s="173"/>
      <c r="I62" s="143"/>
      <c r="J62" s="174"/>
      <c r="K62" s="175"/>
    </row>
    <row r="63" spans="2:11" s="155" customFormat="1" ht="28.5" customHeight="1" hidden="1">
      <c r="B63" s="350"/>
      <c r="C63" s="346" t="s">
        <v>61</v>
      </c>
      <c r="D63" s="346"/>
      <c r="E63" s="346"/>
      <c r="F63" s="346"/>
      <c r="G63" s="172"/>
      <c r="H63" s="173"/>
      <c r="I63" s="143"/>
      <c r="J63" s="174"/>
      <c r="K63" s="175"/>
    </row>
    <row r="64" spans="2:11" s="155" customFormat="1" ht="28.5" customHeight="1" hidden="1">
      <c r="B64" s="350"/>
      <c r="C64" s="346" t="s">
        <v>62</v>
      </c>
      <c r="D64" s="346"/>
      <c r="E64" s="346"/>
      <c r="F64" s="346"/>
      <c r="G64" s="172"/>
      <c r="H64" s="173"/>
      <c r="I64" s="143"/>
      <c r="J64" s="174"/>
      <c r="K64" s="175"/>
    </row>
    <row r="65" spans="2:11" s="155" customFormat="1" ht="28.5" customHeight="1" hidden="1">
      <c r="B65" s="350"/>
      <c r="C65" s="346" t="s">
        <v>63</v>
      </c>
      <c r="D65" s="346"/>
      <c r="E65" s="346"/>
      <c r="F65" s="346"/>
      <c r="G65" s="172"/>
      <c r="H65" s="173"/>
      <c r="I65" s="143"/>
      <c r="J65" s="174"/>
      <c r="K65" s="175"/>
    </row>
    <row r="66" spans="2:11" s="155" customFormat="1" ht="28.5" customHeight="1" hidden="1">
      <c r="B66" s="350"/>
      <c r="C66" s="346" t="s">
        <v>64</v>
      </c>
      <c r="D66" s="346"/>
      <c r="E66" s="346"/>
      <c r="F66" s="346"/>
      <c r="G66" s="172"/>
      <c r="H66" s="173"/>
      <c r="I66" s="143"/>
      <c r="J66" s="174"/>
      <c r="K66" s="175"/>
    </row>
    <row r="67" spans="2:11" s="180" customFormat="1" ht="70.5" customHeight="1" hidden="1">
      <c r="B67" s="350"/>
      <c r="C67" s="376" t="s">
        <v>65</v>
      </c>
      <c r="D67" s="376"/>
      <c r="E67" s="376"/>
      <c r="F67" s="376"/>
      <c r="G67" s="176"/>
      <c r="H67" s="177"/>
      <c r="I67" s="144"/>
      <c r="J67" s="178"/>
      <c r="K67" s="179"/>
    </row>
    <row r="68" spans="2:11" s="180" customFormat="1" ht="46.5" customHeight="1" hidden="1">
      <c r="B68" s="350"/>
      <c r="C68" s="376" t="s">
        <v>66</v>
      </c>
      <c r="D68" s="376"/>
      <c r="E68" s="376"/>
      <c r="F68" s="376"/>
      <c r="G68" s="176"/>
      <c r="H68" s="177"/>
      <c r="I68" s="144"/>
      <c r="J68" s="178"/>
      <c r="K68" s="179"/>
    </row>
    <row r="69" spans="2:11" s="155" customFormat="1" ht="30" customHeight="1" hidden="1">
      <c r="B69" s="351"/>
      <c r="C69" s="346" t="s">
        <v>67</v>
      </c>
      <c r="D69" s="346"/>
      <c r="E69" s="346"/>
      <c r="F69" s="346"/>
      <c r="G69" s="172"/>
      <c r="H69" s="173"/>
      <c r="I69" s="143"/>
      <c r="J69" s="174"/>
      <c r="K69" s="175"/>
    </row>
    <row r="70" spans="2:11" ht="27" customHeight="1" hidden="1">
      <c r="B70" s="365">
        <v>2</v>
      </c>
      <c r="C70" s="368" t="s">
        <v>68</v>
      </c>
      <c r="D70" s="369"/>
      <c r="E70" s="369"/>
      <c r="F70" s="370"/>
      <c r="G70" s="168"/>
      <c r="H70" s="169"/>
      <c r="I70" s="152"/>
      <c r="J70" s="170"/>
      <c r="K70" s="171"/>
    </row>
    <row r="71" spans="2:11" ht="30.75" customHeight="1" hidden="1">
      <c r="B71" s="366"/>
      <c r="C71" s="346" t="s">
        <v>69</v>
      </c>
      <c r="D71" s="346"/>
      <c r="E71" s="346"/>
      <c r="F71" s="346"/>
      <c r="G71" s="168"/>
      <c r="H71" s="169"/>
      <c r="I71" s="152"/>
      <c r="J71" s="170"/>
      <c r="K71" s="171"/>
    </row>
    <row r="72" spans="2:11" ht="30.75" customHeight="1" hidden="1">
      <c r="B72" s="366"/>
      <c r="C72" s="346" t="s">
        <v>70</v>
      </c>
      <c r="D72" s="346"/>
      <c r="E72" s="346"/>
      <c r="F72" s="346"/>
      <c r="G72" s="168"/>
      <c r="H72" s="169"/>
      <c r="I72" s="152"/>
      <c r="J72" s="170"/>
      <c r="K72" s="171"/>
    </row>
    <row r="73" spans="2:11" ht="30.75" customHeight="1" hidden="1">
      <c r="B73" s="367"/>
      <c r="C73" s="371" t="s">
        <v>71</v>
      </c>
      <c r="D73" s="371"/>
      <c r="E73" s="371"/>
      <c r="F73" s="371"/>
      <c r="G73" s="168"/>
      <c r="H73" s="169"/>
      <c r="I73" s="152"/>
      <c r="J73" s="170"/>
      <c r="K73" s="171"/>
    </row>
    <row r="74" spans="2:11" ht="27" customHeight="1" hidden="1">
      <c r="B74" s="349">
        <v>3</v>
      </c>
      <c r="C74" s="380" t="s">
        <v>72</v>
      </c>
      <c r="D74" s="381"/>
      <c r="E74" s="381"/>
      <c r="F74" s="382"/>
      <c r="G74" s="168"/>
      <c r="H74" s="169"/>
      <c r="I74" s="152"/>
      <c r="J74" s="170"/>
      <c r="K74" s="171"/>
    </row>
    <row r="75" spans="2:11" s="185" customFormat="1" ht="95.25" customHeight="1" hidden="1">
      <c r="B75" s="351"/>
      <c r="C75" s="383" t="s">
        <v>73</v>
      </c>
      <c r="D75" s="384"/>
      <c r="E75" s="384"/>
      <c r="F75" s="385"/>
      <c r="G75" s="181"/>
      <c r="H75" s="182"/>
      <c r="I75" s="145"/>
      <c r="J75" s="183"/>
      <c r="K75" s="184"/>
    </row>
    <row r="76" spans="2:11" ht="27" customHeight="1" hidden="1">
      <c r="B76" s="349">
        <v>4</v>
      </c>
      <c r="C76" s="386" t="s">
        <v>101</v>
      </c>
      <c r="D76" s="387"/>
      <c r="E76" s="387"/>
      <c r="F76" s="388"/>
      <c r="G76" s="168"/>
      <c r="H76" s="169"/>
      <c r="I76" s="152"/>
      <c r="J76" s="170"/>
      <c r="K76" s="171"/>
    </row>
    <row r="77" spans="2:11" ht="30.75" customHeight="1" hidden="1">
      <c r="B77" s="350"/>
      <c r="C77" s="373" t="s">
        <v>102</v>
      </c>
      <c r="D77" s="374"/>
      <c r="E77" s="374"/>
      <c r="F77" s="375"/>
      <c r="G77" s="168"/>
      <c r="H77" s="169"/>
      <c r="I77" s="152"/>
      <c r="J77" s="170"/>
      <c r="K77" s="171"/>
    </row>
    <row r="78" spans="2:11" ht="30.75" customHeight="1" hidden="1">
      <c r="B78" s="350"/>
      <c r="C78" s="373" t="s">
        <v>103</v>
      </c>
      <c r="D78" s="374"/>
      <c r="E78" s="374"/>
      <c r="F78" s="375"/>
      <c r="G78" s="168"/>
      <c r="H78" s="169"/>
      <c r="I78" s="152"/>
      <c r="J78" s="170"/>
      <c r="K78" s="171"/>
    </row>
    <row r="79" spans="2:11" ht="30.75" customHeight="1" hidden="1">
      <c r="B79" s="350"/>
      <c r="C79" s="373" t="s">
        <v>104</v>
      </c>
      <c r="D79" s="374"/>
      <c r="E79" s="374"/>
      <c r="F79" s="375"/>
      <c r="G79" s="168"/>
      <c r="H79" s="169"/>
      <c r="I79" s="152"/>
      <c r="J79" s="170"/>
      <c r="K79" s="171"/>
    </row>
    <row r="80" spans="2:11" ht="30.75" customHeight="1" hidden="1">
      <c r="B80" s="350"/>
      <c r="C80" s="373" t="s">
        <v>105</v>
      </c>
      <c r="D80" s="374"/>
      <c r="E80" s="374"/>
      <c r="F80" s="375"/>
      <c r="G80" s="168"/>
      <c r="H80" s="169"/>
      <c r="I80" s="152"/>
      <c r="J80" s="170"/>
      <c r="K80" s="171"/>
    </row>
    <row r="81" spans="2:11" ht="30.75" customHeight="1" hidden="1">
      <c r="B81" s="350"/>
      <c r="C81" s="373" t="s">
        <v>106</v>
      </c>
      <c r="D81" s="374"/>
      <c r="E81" s="374"/>
      <c r="F81" s="375"/>
      <c r="G81" s="168"/>
      <c r="H81" s="169"/>
      <c r="I81" s="152"/>
      <c r="J81" s="170"/>
      <c r="K81" s="171"/>
    </row>
    <row r="82" spans="2:11" ht="30.75" customHeight="1" hidden="1">
      <c r="B82" s="351"/>
      <c r="C82" s="373" t="s">
        <v>107</v>
      </c>
      <c r="D82" s="374"/>
      <c r="E82" s="374"/>
      <c r="F82" s="375"/>
      <c r="G82" s="186"/>
      <c r="H82" s="169"/>
      <c r="I82" s="187"/>
      <c r="J82" s="188"/>
      <c r="K82" s="189"/>
    </row>
    <row r="83" spans="3:11" ht="27" customHeight="1" hidden="1">
      <c r="C83" s="377" t="s">
        <v>108</v>
      </c>
      <c r="D83" s="378"/>
      <c r="E83" s="378"/>
      <c r="F83" s="379"/>
      <c r="G83" s="190">
        <f>SUM(G57:G82)</f>
        <v>0</v>
      </c>
      <c r="H83" s="190">
        <f>SUM(H57:H82)</f>
        <v>0</v>
      </c>
      <c r="I83" s="191" t="e">
        <f>H83*100/G83</f>
        <v>#DIV/0!</v>
      </c>
      <c r="J83" s="190">
        <f>SUM(J57:J82)</f>
        <v>0</v>
      </c>
      <c r="K83" s="191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2022-02-10T02:42:43Z</cp:lastPrinted>
  <dcterms:created xsi:type="dcterms:W3CDTF">2018-04-08T08:34:57Z</dcterms:created>
  <dcterms:modified xsi:type="dcterms:W3CDTF">2024-03-26T03:13:52Z</dcterms:modified>
  <cp:category/>
  <cp:version/>
  <cp:contentType/>
  <cp:contentStatus/>
</cp:coreProperties>
</file>