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2.7" sheetId="2" state="hidden" r:id="rId2"/>
    <sheet name="4.1" sheetId="3" state="hidden" r:id="rId3"/>
    <sheet name="5.1(1)" sheetId="4" state="hidden" r:id="rId4"/>
    <sheet name="1.1" sheetId="5" r:id="rId5"/>
    <sheet name="3.3" sheetId="6" r:id="rId6"/>
    <sheet name="4.3 (8) หน่วยงานกรอกข้อมูล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4">#REF!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4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4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4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4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4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4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4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4">#REF!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4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4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4">#REF!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4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4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4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4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4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4">#REF!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4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4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4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4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4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4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4">#REF!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4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4">#REF!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4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4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4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4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4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4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4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4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4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4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4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4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4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4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4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4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4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4">#REF!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4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4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4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4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4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4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4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4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4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4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4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4">#REF!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4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4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4">#REF!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4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4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4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4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4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4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4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4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4">#REF!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4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4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4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4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4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4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4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4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4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4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4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4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4">#REF!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4">#REF!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4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4">#REF!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4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4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4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4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4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4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4">#REF!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4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4">#REF!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4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4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4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4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4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4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4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4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4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4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4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4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4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4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<sst xmlns="http://schemas.openxmlformats.org/spreadsheetml/2006/main" count="522" uniqueCount="220">
  <si>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</si>
  <si>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</si>
  <si>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</si>
  <si>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</si>
  <si>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</si>
  <si>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</si>
  <si>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</si>
  <si>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</si>
  <si>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</si>
  <si>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</si>
  <si>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</si>
  <si>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</si>
  <si>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</si>
  <si>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</si>
  <si>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</si>
  <si>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</si>
  <si>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</si>
  <si>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</si>
  <si>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</si>
  <si>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</si>
  <si>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</si>
  <si>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</si>
  <si>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</si>
  <si>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</si>
  <si>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</si>
  <si>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</si>
  <si>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</si>
  <si>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</si>
  <si>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</si>
  <si>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</si>
  <si>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</si>
  <si>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</si>
  <si>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</si>
  <si>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</si>
  <si>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</si>
  <si>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</si>
  <si>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</si>
  <si>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</si>
  <si>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</si>
  <si>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</si>
  <si>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</si>
  <si>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</si>
  <si>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</si>
  <si>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</si>
  <si>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</si>
  <si>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</si>
  <si>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</si>
  <si>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</si>
  <si>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</si>
  <si>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</si>
  <si>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</si>
  <si>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</si>
  <si>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</si>
  <si>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</si>
  <si>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</si>
  <si>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</si>
  <si>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</si>
  <si>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</si>
  <si>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</si>
  <si>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</si>
  <si>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</si>
  <si>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</si>
  <si>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</si>
  <si>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</si>
  <si>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</si>
  <si>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</si>
  <si>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</si>
  <si>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</si>
  <si>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</si>
  <si>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</si>
  <si>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</si>
  <si>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</si>
  <si>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</si>
  <si>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</si>
  <si>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</si>
  <si>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</si>
  <si>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</si>
  <si>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</si>
  <si>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</si>
  <si>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</si>
  <si>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</si>
  <si>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</si>
  <si>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</si>
  <si>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</si>
  <si>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</si>
  <si>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</si>
  <si>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</si>
  <si>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</si>
  <si>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</si>
  <si>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</si>
  <si>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</si>
  <si>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</si>
  <si>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</si>
  <si>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</si>
  <si>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</si>
  <si>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</si>
  <si>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</si>
  <si>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</si>
  <si>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</si>
  <si>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</si>
  <si>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</si>
  <si>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</si>
  <si>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</si>
  <si>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t>สำนักงานต่างประเทศ</t>
  </si>
  <si>
    <t>สตป.</t>
  </si>
  <si>
    <t>ชื่อตัวชี้วัดย่อย</t>
  </si>
  <si>
    <t>นน.ย่อย</t>
  </si>
  <si>
    <t>ผลการดำเนินการ</t>
  </si>
  <si>
    <t>ผลคะแนนตัวชี้วัด</t>
  </si>
  <si>
    <t>ประเภทงานที่ 1</t>
  </si>
  <si>
    <t>ประเภทงานที่ 2</t>
  </si>
  <si>
    <t>ประเภทงานที่ 3</t>
  </si>
  <si>
    <t>ประเภทงานที่ 4</t>
  </si>
  <si>
    <t>ประเภทงานที่ 5</t>
  </si>
  <si>
    <t xml:space="preserve">ประเภทงานที่ 1 : กรณีต่างประเทศร้องขอไทยด้านความร่วมมือระหว่างประเทศในเรื่องทางอาญาจากต่างประเทศ 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</si>
  <si>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40 วัน</t>
    </r>
  </si>
  <si>
    <t>ร้อยละของเรื่องที่ดำเนินการได้แล้วเสร็จ</t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</si>
  <si>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40 วัน</t>
    </r>
  </si>
  <si>
    <t>ร้อยละผลการดำเนินงานของหน่วยงาน</t>
  </si>
  <si>
    <t>จำนวนเรื่องที่อยู่ระหว่างดำเนินการ</t>
  </si>
  <si>
    <t>ร้อยละของจำนวนเรื่องที่อยู่ระหว่างดำเนินการ</t>
  </si>
  <si>
    <t>ประเภทงานที่ 2 : กรณีไทยร้องขอความร่วมมือระหว่างประเทศในเรื่องทางอาญา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</si>
  <si>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50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</si>
  <si>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50 วัน</t>
    </r>
  </si>
  <si>
    <t>ประเภทงานที่ 3 : กรณีต่างประเทศร้องขอไทยให้ส่งผู้ร้ายข้ามแดน</t>
  </si>
  <si>
    <t xml:space="preserve">ประเภทงานที่ 4 : กรณีต่างประเทศร้องขอไทยให้จับกุมบุคคลชั่วคราวเพื่อส่งตัวเป็นผู้ร้ายข้ามแดน 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</si>
  <si>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35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</si>
  <si>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35 วัน</t>
    </r>
  </si>
  <si>
    <t>ประเภทงานที่ 5 : กรณีไทยร้องขอให้ต่างประเทศส่งผู้ร้ายข้ามแดน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</si>
  <si>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60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</si>
  <si>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60 วัน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</si>
  <si>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</si>
  <si>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</si>
  <si>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</si>
  <si>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</si>
  <si>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</si>
  <si>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</si>
  <si>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ร้อยละของเรื่องการจัดการเกี่ยวกับคำขอความร่วมมือระหว่างประเทศในเรื่องทางอาญา และคำขอให้ส่งผู้ร้ายข้ามแดนที่ดำเนินการได้
แล้วเสร็จ ภายในระยะเวลาที่กำหนด  </t>
  </si>
  <si>
    <t>มิติที่  4</t>
  </si>
  <si>
    <t>ตัวชี้วัดย่อยที่ 8</t>
  </si>
  <si>
    <t xml:space="preserve">                ประจำปีงบประมาณ พ.ศ. 2566</t>
  </si>
  <si>
    <t>จำนวนเรื่องที่ได้รับทั้งหมดในปีงบประมาณ พ.ศ. 2566</t>
  </si>
  <si>
    <t>(8)</t>
  </si>
  <si>
    <t xml:space="preserve">ร้อยละของเรื่องการจัดการเกี่ยวกับคำขอความร่วมมือ
ระหว่างประเทศในเรื่องทางอาญา และคำขอให้ส่งผู้ร้าย
ข้ามแดนที่ดำเนินการได้แล้วเสร็จ ภายในระยะเวลา
ที่กำหนด  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</si>
  <si>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</si>
  <si>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</si>
  <si>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</si>
  <si>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</si>
  <si>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</si>
  <si>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</si>
  <si>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</si>
  <si>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</si>
  <si>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</si>
  <si>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</si>
  <si>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</si>
  <si>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</si>
  <si>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</si>
  <si>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</si>
  <si>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</si>
  <si>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</si>
  <si>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</si>
  <si>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</si>
  <si>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</si>
  <si>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</si>
  <si>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</si>
  <si>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</si>
  <si>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</si>
  <si>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</si>
  <si>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</si>
  <si>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</si>
  <si>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</si>
  <si>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</si>
  <si>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มิติที่  3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</si>
  <si>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</si>
  <si>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</si>
  <si>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</si>
  <si>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</si>
  <si>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</si>
  <si>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</si>
  <si>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</si>
  <si>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</si>
  <si>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</si>
  <si>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</si>
  <si>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</si>
  <si>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</si>
  <si>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</si>
  <si>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</si>
  <si>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</si>
  <si>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</si>
  <si>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</si>
  <si>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</si>
  <si>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</si>
  <si>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</si>
  <si>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</si>
  <si>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</si>
  <si>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</si>
  <si>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</si>
  <si>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</si>
  <si>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</si>
  <si>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</si>
  <si>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</si>
  <si>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</si>
  <si>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</si>
  <si>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</si>
  <si>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</si>
  <si>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</si>
  <si>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</si>
  <si>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</si>
  <si>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</si>
  <si>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มิติที่ 1 ด้านประสิทธิผลตามพันธกิจ</t>
  </si>
  <si>
    <t>มิติที่ 3 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</si>
  <si>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
และดำเนินคดีแล้วเสร็จในชั้นพนักงานอัยการ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</si>
  <si>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</si>
  <si>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Monitoring</t>
  </si>
  <si>
    <t>6 เดือน</t>
  </si>
  <si>
    <t>มิติที่ 4 ด้านการพัฒนาองค์กร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</si>
  <si>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</si>
  <si>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ระดับความสำเร็จของการติดตามผลการดำเนินงาน
ตามพันธกิจที่สำคัญของสำนักงานอัยการสูงสุด</t>
  </si>
  <si>
    <t xml:space="preserve"> ประจำปีงบประมาณ พ.ศ. 2566  (รอบ 12 เดือน)</t>
  </si>
  <si>
    <t xml:space="preserve">ผลการประเมิน ณ วันที่ 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</si>
</sst>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"/>
    <numFmt numFmtId="200" formatCode="#,##0.0000;\-#,##0.0000"/>
    <numFmt numFmtId="201" formatCode="#,##0_ ;\-#,##0\ "/>
    <numFmt numFmtId="202" formatCode="0.0"/>
    <numFmt numFmtId="203" formatCode="#,##0.00_ ;\-#,##0.00\ "/>
    <numFmt numFmtId="204" formatCode="_-* #,##0.0000_-;\-* #,##0.0000_-;_-* &quot;-&quot;????_-;_-@_-"/>
    <numFmt numFmtId="205" formatCode="0.000"/>
    <numFmt numFmtId="206" formatCode="#,##0.0_ ;\-#,##0.0\ "/>
    <numFmt numFmtId="207" formatCode="#,##0.000_ ;\-#,##0.000\ 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"/>
    <numFmt numFmtId="214" formatCode="#,##0.0000_ ;\-#,##0.0000\ "/>
    <numFmt numFmtId="215" formatCode="_(* #,##0.0_);_(* \(#,##0.0\);_(* &quot;-&quot;??_);_(@_)"/>
    <numFmt numFmtId="216" formatCode="_(* #,##0_);_(* \(#,##0\);_(* &quot;-&quot;??_);_(@_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.000_-;\-* #,##0.000_-;_-* &quot;-&quot;??_-;_-@_-"/>
    <numFmt numFmtId="226" formatCode="_(* #,##0.000_);_(* \(#,##0.000\);_(* &quot;-&quot;??_);_(@_)"/>
  </numFmts>
  <fonts count="9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sz val="16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theme="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21" borderId="2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3" applyNumberFormat="0" applyAlignment="0" applyProtection="0"/>
    <xf numFmtId="0" fontId="66" fillId="0" borderId="4" applyNumberFormat="0" applyFill="0" applyAlignment="0" applyProtection="0"/>
    <xf numFmtId="0" fontId="67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24" borderId="2" applyNumberFormat="0" applyAlignment="0" applyProtection="0"/>
    <xf numFmtId="0" fontId="69" fillId="25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72" fillId="21" borderId="6" applyNumberFormat="0" applyAlignment="0" applyProtection="0"/>
    <xf numFmtId="0" fontId="0" fillId="33" borderId="7" applyNumberFormat="0" applyFont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</cellStyleXfs>
  <cellXfs count="533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9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202" fontId="76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201" fontId="3" fillId="0" borderId="0" xfId="35" applyNumberFormat="1" applyFont="1" applyFill="1" applyBorder="1" applyAlignment="1" applyProtection="1">
      <alignment horizontal="center" vertical="top"/>
      <protection/>
    </xf>
    <xf numFmtId="201" fontId="3" fillId="34" borderId="11" xfId="35" applyNumberFormat="1" applyFont="1" applyFill="1" applyBorder="1" applyAlignment="1" applyProtection="1">
      <alignment horizontal="center" vertical="center"/>
      <protection locked="0"/>
    </xf>
    <xf numFmtId="201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7" fillId="35" borderId="12" xfId="64" applyFont="1" applyFill="1" applyBorder="1" applyAlignment="1" applyProtection="1">
      <alignment horizontal="center" vertical="center"/>
      <protection locked="0"/>
    </xf>
    <xf numFmtId="201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9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200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201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201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201" fontId="4" fillId="0" borderId="0" xfId="93" applyNumberFormat="1" applyFont="1" applyProtection="1">
      <alignment/>
      <protection/>
    </xf>
    <xf numFmtId="0" fontId="78" fillId="0" borderId="0" xfId="50" applyFont="1" applyAlignment="1" applyProtection="1">
      <alignment/>
      <protection/>
    </xf>
    <xf numFmtId="203" fontId="4" fillId="7" borderId="11" xfId="62" applyNumberFormat="1" applyFont="1" applyFill="1" applyBorder="1" applyAlignment="1" applyProtection="1">
      <alignment horizontal="center" vertical="center" wrapText="1"/>
      <protection/>
    </xf>
    <xf numFmtId="201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8" fillId="0" borderId="0" xfId="50" applyFont="1" applyFill="1" applyAlignment="1" applyProtection="1">
      <alignment/>
      <protection/>
    </xf>
    <xf numFmtId="0" fontId="78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8" fillId="0" borderId="0" xfId="50" applyFont="1" applyAlignment="1" applyProtection="1">
      <alignment horizontal="left"/>
      <protection/>
    </xf>
    <xf numFmtId="0" fontId="78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202" fontId="76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9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9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200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9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9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8" fillId="0" borderId="0" xfId="50" applyFont="1" applyAlignment="1" applyProtection="1">
      <alignment horizontal="left"/>
      <protection/>
    </xf>
    <xf numFmtId="201" fontId="79" fillId="35" borderId="11" xfId="35" applyNumberFormat="1" applyFont="1" applyFill="1" applyBorder="1" applyAlignment="1" applyProtection="1">
      <alignment horizontal="center" vertical="center"/>
      <protection locked="0"/>
    </xf>
    <xf numFmtId="201" fontId="79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9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0" borderId="0" xfId="91" applyFont="1" applyProtection="1">
      <alignment/>
      <protection/>
    </xf>
    <xf numFmtId="0" fontId="81" fillId="6" borderId="12" xfId="91" applyFont="1" applyFill="1" applyBorder="1" applyAlignment="1" applyProtection="1">
      <alignment vertical="center" shrinkToFit="1"/>
      <protection/>
    </xf>
    <xf numFmtId="1" fontId="82" fillId="6" borderId="11" xfId="91" applyNumberFormat="1" applyFont="1" applyFill="1" applyBorder="1" applyAlignment="1" applyProtection="1">
      <alignment horizontal="center" vertical="center" shrinkToFit="1"/>
      <protection/>
    </xf>
    <xf numFmtId="0" fontId="81" fillId="6" borderId="11" xfId="91" applyNumberFormat="1" applyFont="1" applyFill="1" applyBorder="1" applyAlignment="1" applyProtection="1">
      <alignment horizontal="center" vertical="center" shrinkToFit="1"/>
      <protection/>
    </xf>
    <xf numFmtId="199" fontId="82" fillId="6" borderId="14" xfId="91" applyNumberFormat="1" applyFont="1" applyFill="1" applyBorder="1" applyAlignment="1" applyProtection="1">
      <alignment horizontal="center" vertical="center" shrinkToFit="1"/>
      <protection/>
    </xf>
    <xf numFmtId="199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Alignment="1" applyProtection="1">
      <alignment vertical="center"/>
      <protection/>
    </xf>
    <xf numFmtId="0" fontId="80" fillId="0" borderId="0" xfId="91" applyFont="1" applyAlignment="1" applyProtection="1">
      <alignment vertical="top"/>
      <protection/>
    </xf>
    <xf numFmtId="0" fontId="82" fillId="0" borderId="16" xfId="91" applyFont="1" applyFill="1" applyBorder="1" applyAlignment="1" applyProtection="1">
      <alignment horizontal="right" vertical="center"/>
      <protection/>
    </xf>
    <xf numFmtId="1" fontId="82" fillId="0" borderId="11" xfId="91" applyNumberFormat="1" applyFont="1" applyFill="1" applyBorder="1" applyAlignment="1" applyProtection="1">
      <alignment horizontal="center" vertical="center" shrinkToFit="1"/>
      <protection/>
    </xf>
    <xf numFmtId="0" fontId="81" fillId="0" borderId="17" xfId="91" applyNumberFormat="1" applyFont="1" applyFill="1" applyBorder="1" applyAlignment="1" applyProtection="1">
      <alignment horizontal="center" vertical="center" shrinkToFit="1"/>
      <protection/>
    </xf>
    <xf numFmtId="0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81" fillId="0" borderId="17" xfId="91" applyFont="1" applyFill="1" applyBorder="1" applyAlignment="1" applyProtection="1">
      <alignment vertical="center" shrinkToFit="1"/>
      <protection/>
    </xf>
    <xf numFmtId="199" fontId="82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199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81" fillId="0" borderId="0" xfId="91" applyNumberFormat="1" applyFont="1" applyFill="1" applyBorder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vertical="top" shrinkToFit="1"/>
      <protection/>
    </xf>
    <xf numFmtId="0" fontId="81" fillId="0" borderId="0" xfId="91" applyNumberFormat="1" applyFont="1" applyFill="1" applyBorder="1" applyAlignment="1" applyProtection="1">
      <alignment vertical="top" shrinkToFit="1"/>
      <protection/>
    </xf>
    <xf numFmtId="0" fontId="81" fillId="0" borderId="0" xfId="91" applyFont="1" applyFill="1" applyAlignment="1" applyProtection="1">
      <alignment vertical="top" shrinkToFit="1"/>
      <protection/>
    </xf>
    <xf numFmtId="0" fontId="81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9" fontId="14" fillId="0" borderId="12" xfId="50" applyNumberFormat="1" applyFont="1" applyBorder="1" applyAlignment="1" applyProtection="1">
      <alignment horizontal="left" vertical="center"/>
      <protection/>
    </xf>
    <xf numFmtId="199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0" fontId="21" fillId="0" borderId="0" xfId="91" applyFont="1" applyFill="1" applyAlignment="1" applyProtection="1">
      <alignment horizontal="right"/>
      <protection/>
    </xf>
    <xf numFmtId="0" fontId="22" fillId="0" borderId="0" xfId="91" applyFont="1" applyFill="1" applyAlignment="1" applyProtection="1">
      <alignment vertical="top"/>
      <protection/>
    </xf>
    <xf numFmtId="0" fontId="83" fillId="0" borderId="17" xfId="91" applyFont="1" applyFill="1" applyBorder="1" applyAlignment="1" applyProtection="1">
      <alignment horizontal="center" vertical="center"/>
      <protection/>
    </xf>
    <xf numFmtId="0" fontId="83" fillId="0" borderId="0" xfId="91" applyFont="1" applyFill="1" applyBorder="1" applyAlignment="1" applyProtection="1">
      <alignment vertical="top"/>
      <protection/>
    </xf>
    <xf numFmtId="0" fontId="22" fillId="0" borderId="0" xfId="91" applyFont="1" applyFill="1" applyBorder="1" applyAlignment="1" applyProtection="1">
      <alignment vertical="top"/>
      <protection/>
    </xf>
    <xf numFmtId="199" fontId="14" fillId="0" borderId="0" xfId="91" applyNumberFormat="1" applyFont="1" applyFill="1" applyAlignment="1" applyProtection="1">
      <alignment vertical="top" shrinkToFit="1"/>
      <protection/>
    </xf>
    <xf numFmtId="199" fontId="15" fillId="0" borderId="0" xfId="91" applyNumberFormat="1" applyFont="1" applyFill="1" applyAlignment="1" applyProtection="1">
      <alignment vertical="top" shrinkToFit="1"/>
      <protection/>
    </xf>
    <xf numFmtId="0" fontId="13" fillId="0" borderId="18" xfId="83" applyNumberFormat="1" applyFont="1" applyFill="1" applyBorder="1" applyAlignment="1" applyProtection="1">
      <alignment horizontal="center" vertical="center" shrinkToFit="1"/>
      <protection/>
    </xf>
    <xf numFmtId="199" fontId="13" fillId="0" borderId="19" xfId="83" applyNumberFormat="1" applyFont="1" applyFill="1" applyBorder="1" applyAlignment="1" applyProtection="1">
      <alignment horizontal="center" vertical="center" shrinkToFit="1"/>
      <protection/>
    </xf>
    <xf numFmtId="199" fontId="13" fillId="0" borderId="18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9" fontId="13" fillId="0" borderId="21" xfId="83" applyNumberFormat="1" applyFont="1" applyFill="1" applyBorder="1" applyAlignment="1" applyProtection="1">
      <alignment horizontal="center" vertical="center" shrinkToFit="1"/>
      <protection/>
    </xf>
    <xf numFmtId="199" fontId="13" fillId="0" borderId="20" xfId="91" applyNumberFormat="1" applyFont="1" applyFill="1" applyBorder="1" applyAlignment="1" applyProtection="1">
      <alignment horizontal="center" vertical="center" shrinkToFit="1"/>
      <protection/>
    </xf>
    <xf numFmtId="199" fontId="81" fillId="0" borderId="0" xfId="91" applyNumberFormat="1" applyFont="1" applyFill="1" applyBorder="1" applyAlignment="1" applyProtection="1">
      <alignment horizontal="center" vertical="top" shrinkToFit="1"/>
      <protection/>
    </xf>
    <xf numFmtId="199" fontId="81" fillId="0" borderId="0" xfId="91" applyNumberFormat="1" applyFont="1" applyFill="1" applyBorder="1" applyAlignment="1" applyProtection="1">
      <alignment vertical="top" shrinkToFit="1"/>
      <protection/>
    </xf>
    <xf numFmtId="199" fontId="81" fillId="0" borderId="0" xfId="91" applyNumberFormat="1" applyFont="1" applyFill="1" applyAlignment="1" applyProtection="1">
      <alignment vertical="top" shrinkToFit="1"/>
      <protection/>
    </xf>
    <xf numFmtId="0" fontId="81" fillId="0" borderId="0" xfId="91" applyNumberFormat="1" applyFont="1" applyFill="1" applyAlignment="1" applyProtection="1">
      <alignment horizontal="center" vertical="top" shrinkToFit="1"/>
      <protection/>
    </xf>
    <xf numFmtId="0" fontId="21" fillId="0" borderId="0" xfId="91" applyFont="1" applyFill="1" applyAlignment="1" applyProtection="1">
      <alignment horizontal="center" shrinkToFit="1"/>
      <protection/>
    </xf>
    <xf numFmtId="0" fontId="22" fillId="0" borderId="0" xfId="91" applyFont="1" applyFill="1" applyAlignment="1" applyProtection="1">
      <alignment horizontal="center" vertical="top" shrinkToFit="1"/>
      <protection/>
    </xf>
    <xf numFmtId="0" fontId="22" fillId="0" borderId="22" xfId="91" applyFont="1" applyFill="1" applyBorder="1" applyAlignment="1" applyProtection="1">
      <alignment horizontal="center" vertical="top" shrinkToFit="1"/>
      <protection/>
    </xf>
    <xf numFmtId="0" fontId="83" fillId="0" borderId="17" xfId="9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horizontal="center" vertical="top" shrinkToFit="1"/>
      <protection/>
    </xf>
    <xf numFmtId="0" fontId="82" fillId="0" borderId="0" xfId="91" applyFont="1" applyFill="1" applyBorder="1" applyAlignment="1" applyProtection="1">
      <alignment horizontal="center" vertical="center" shrinkToFit="1"/>
      <protection/>
    </xf>
    <xf numFmtId="0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81" fillId="0" borderId="0" xfId="83" applyNumberFormat="1" applyFont="1" applyFill="1" applyBorder="1" applyAlignment="1" applyProtection="1">
      <alignment vertical="center" shrinkToFit="1"/>
      <protection/>
    </xf>
    <xf numFmtId="204" fontId="81" fillId="0" borderId="0" xfId="83" applyNumberFormat="1" applyFont="1" applyFill="1" applyBorder="1" applyAlignment="1" applyProtection="1">
      <alignment horizontal="center" vertical="center" shrinkToFit="1"/>
      <protection/>
    </xf>
    <xf numFmtId="199" fontId="81" fillId="0" borderId="0" xfId="83" applyNumberFormat="1" applyFont="1" applyFill="1" applyBorder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left" vertical="center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199" fontId="81" fillId="0" borderId="0" xfId="83" applyNumberFormat="1" applyFont="1" applyFill="1" applyBorder="1" applyAlignment="1" applyProtection="1">
      <alignment vertical="center" shrinkToFit="1"/>
      <protection/>
    </xf>
    <xf numFmtId="0" fontId="82" fillId="0" borderId="0" xfId="91" applyFont="1" applyFill="1" applyBorder="1" applyAlignment="1" applyProtection="1">
      <alignment vertical="center" shrinkToFit="1"/>
      <protection/>
    </xf>
    <xf numFmtId="199" fontId="81" fillId="0" borderId="0" xfId="91" applyNumberFormat="1" applyFont="1" applyFill="1" applyBorder="1" applyAlignment="1" applyProtection="1">
      <alignment horizontal="center" vertical="center" shrinkToFit="1"/>
      <protection/>
    </xf>
    <xf numFmtId="199" fontId="81" fillId="0" borderId="0" xfId="91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0" fontId="81" fillId="0" borderId="0" xfId="91" applyFont="1" applyFill="1" applyAlignment="1" applyProtection="1">
      <alignment vertical="center" shrinkToFit="1"/>
      <protection/>
    </xf>
    <xf numFmtId="0" fontId="81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2" fillId="0" borderId="0" xfId="91" applyFont="1" applyFill="1" applyBorder="1" applyAlignment="1" applyProtection="1">
      <alignment vertical="top"/>
      <protection/>
    </xf>
    <xf numFmtId="2" fontId="82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84" fillId="0" borderId="0" xfId="93" applyFont="1" applyAlignment="1" applyProtection="1">
      <alignment horizontal="center" vertical="center"/>
      <protection/>
    </xf>
    <xf numFmtId="0" fontId="13" fillId="35" borderId="12" xfId="64" applyFont="1" applyFill="1" applyBorder="1" applyAlignment="1" applyProtection="1">
      <alignment horizontal="center" vertical="center"/>
      <protection locked="0"/>
    </xf>
    <xf numFmtId="0" fontId="13" fillId="0" borderId="0" xfId="93" applyFont="1" applyFill="1" applyBorder="1" applyAlignment="1" applyProtection="1">
      <alignment horizontal="left" vertical="center"/>
      <protection/>
    </xf>
    <xf numFmtId="0" fontId="13" fillId="0" borderId="0" xfId="93" applyFont="1" applyBorder="1" applyAlignment="1" applyProtection="1">
      <alignment horizontal="center" vertical="center"/>
      <protection/>
    </xf>
    <xf numFmtId="199" fontId="14" fillId="0" borderId="0" xfId="64" applyNumberFormat="1" applyFont="1" applyFill="1" applyBorder="1" applyAlignment="1" applyProtection="1">
      <alignment horizontal="left" vertical="center"/>
      <protection/>
    </xf>
    <xf numFmtId="0" fontId="13" fillId="0" borderId="0" xfId="64" applyFont="1" applyFill="1" applyBorder="1" applyAlignment="1" applyProtection="1">
      <alignment horizontal="center" vertical="center"/>
      <protection/>
    </xf>
    <xf numFmtId="202" fontId="14" fillId="0" borderId="0" xfId="93" applyNumberFormat="1" applyFont="1" applyFill="1" applyBorder="1" applyAlignment="1" applyProtection="1">
      <alignment horizontal="center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4" fillId="12" borderId="11" xfId="0" applyFont="1" applyFill="1" applyBorder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 shrinkToFit="1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2" fontId="13" fillId="0" borderId="11" xfId="93" applyNumberFormat="1" applyFont="1" applyFill="1" applyBorder="1" applyAlignment="1" applyProtection="1">
      <alignment horizontal="center" vertical="center" shrinkToFit="1"/>
      <protection/>
    </xf>
    <xf numFmtId="199" fontId="14" fillId="0" borderId="11" xfId="93" applyNumberFormat="1" applyFont="1" applyFill="1" applyBorder="1" applyAlignment="1" applyProtection="1">
      <alignment horizontal="center" vertical="center" shrinkToFit="1"/>
      <protection/>
    </xf>
    <xf numFmtId="199" fontId="14" fillId="0" borderId="11" xfId="93" applyNumberFormat="1" applyFont="1" applyBorder="1" applyAlignment="1" applyProtection="1">
      <alignment horizontal="center" vertical="center" shrinkToFit="1"/>
      <protection/>
    </xf>
    <xf numFmtId="199" fontId="14" fillId="0" borderId="0" xfId="93" applyNumberFormat="1" applyFont="1" applyAlignment="1" applyProtection="1">
      <alignment vertical="center"/>
      <protection/>
    </xf>
    <xf numFmtId="1" fontId="14" fillId="37" borderId="11" xfId="93" applyNumberFormat="1" applyFont="1" applyFill="1" applyBorder="1" applyAlignment="1" applyProtection="1">
      <alignment horizontal="center" vertical="center"/>
      <protection/>
    </xf>
    <xf numFmtId="199" fontId="14" fillId="0" borderId="0" xfId="93" applyNumberFormat="1" applyFont="1" applyBorder="1" applyAlignment="1" applyProtection="1">
      <alignment vertical="center"/>
      <protection/>
    </xf>
    <xf numFmtId="2" fontId="14" fillId="0" borderId="0" xfId="93" applyNumberFormat="1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 shrinkToFit="1"/>
      <protection/>
    </xf>
    <xf numFmtId="0" fontId="14" fillId="0" borderId="0" xfId="93" applyFont="1" applyBorder="1" applyAlignment="1" applyProtection="1">
      <alignment horizontal="center" vertical="center" shrinkToFit="1"/>
      <protection/>
    </xf>
    <xf numFmtId="199" fontId="13" fillId="19" borderId="11" xfId="93" applyNumberFormat="1" applyFont="1" applyFill="1" applyBorder="1" applyAlignment="1" applyProtection="1">
      <alignment horizontal="center" vertical="center" shrinkToFit="1"/>
      <protection/>
    </xf>
    <xf numFmtId="0" fontId="14" fillId="0" borderId="0" xfId="93" applyFont="1" applyProtection="1">
      <alignment/>
      <protection/>
    </xf>
    <xf numFmtId="0" fontId="14" fillId="0" borderId="0" xfId="93" applyFont="1" applyAlignment="1" applyProtection="1">
      <alignment horizontal="right"/>
      <protection/>
    </xf>
    <xf numFmtId="202" fontId="14" fillId="0" borderId="0" xfId="93" applyNumberFormat="1" applyFont="1" applyFill="1" applyBorder="1" applyAlignment="1" applyProtection="1">
      <alignment horizontal="center"/>
      <protection/>
    </xf>
    <xf numFmtId="2" fontId="14" fillId="0" borderId="0" xfId="77" applyNumberFormat="1" applyFont="1" applyFill="1" applyBorder="1" applyAlignment="1" applyProtection="1">
      <alignment horizontal="left" vertical="top" wrapText="1"/>
      <protection/>
    </xf>
    <xf numFmtId="2" fontId="14" fillId="0" borderId="0" xfId="77" applyNumberFormat="1" applyFont="1" applyFill="1" applyBorder="1" applyAlignment="1" applyProtection="1">
      <alignment horizontal="left" vertical="center" wrapText="1"/>
      <protection/>
    </xf>
    <xf numFmtId="0" fontId="14" fillId="35" borderId="11" xfId="93" applyFont="1" applyFill="1" applyBorder="1" applyAlignment="1" applyProtection="1">
      <alignment horizontal="center" vertical="center"/>
      <protection locked="0"/>
    </xf>
    <xf numFmtId="2" fontId="13" fillId="19" borderId="11" xfId="93" applyNumberFormat="1" applyFont="1" applyFill="1" applyBorder="1" applyAlignment="1" applyProtection="1">
      <alignment horizontal="center" vertical="center"/>
      <protection/>
    </xf>
    <xf numFmtId="1" fontId="14" fillId="35" borderId="11" xfId="93" applyNumberFormat="1" applyFont="1" applyFill="1" applyBorder="1" applyAlignment="1" applyProtection="1">
      <alignment horizontal="center" vertical="center"/>
      <protection locked="0"/>
    </xf>
    <xf numFmtId="2" fontId="14" fillId="0" borderId="11" xfId="93" applyNumberFormat="1" applyFont="1" applyBorder="1" applyAlignment="1" applyProtection="1">
      <alignment horizontal="center" vertical="center"/>
      <protection/>
    </xf>
    <xf numFmtId="2" fontId="14" fillId="37" borderId="11" xfId="93" applyNumberFormat="1" applyFont="1" applyFill="1" applyBorder="1" applyAlignment="1" applyProtection="1">
      <alignment horizontal="center"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3" applyFont="1" applyBorder="1" applyAlignment="1" applyProtection="1">
      <alignment horizontal="right" vertical="top" wrapText="1"/>
      <protection/>
    </xf>
    <xf numFmtId="0" fontId="14" fillId="0" borderId="0" xfId="63" applyFont="1" applyFill="1" applyBorder="1" applyAlignment="1" applyProtection="1">
      <alignment horizontal="center" vertical="top" wrapText="1"/>
      <protection/>
    </xf>
    <xf numFmtId="0" fontId="14" fillId="0" borderId="0" xfId="64" applyFont="1" applyFill="1" applyBorder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top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1" fontId="23" fillId="0" borderId="11" xfId="91" applyNumberFormat="1" applyFont="1" applyFill="1" applyBorder="1" applyAlignment="1" applyProtection="1">
      <alignment horizontal="right" shrinkToFit="1"/>
      <protection/>
    </xf>
    <xf numFmtId="0" fontId="81" fillId="0" borderId="20" xfId="91" applyFont="1" applyFill="1" applyBorder="1" applyAlignment="1" applyProtection="1">
      <alignment horizontal="center" vertical="top" shrinkToFit="1"/>
      <protection/>
    </xf>
    <xf numFmtId="49" fontId="85" fillId="0" borderId="21" xfId="91" applyNumberFormat="1" applyFont="1" applyFill="1" applyBorder="1" applyAlignment="1" applyProtection="1">
      <alignment horizontal="center" vertical="top" shrinkToFit="1"/>
      <protection/>
    </xf>
    <xf numFmtId="0" fontId="13" fillId="0" borderId="0" xfId="93" applyFont="1" applyFill="1" applyAlignment="1" applyProtection="1">
      <alignment vertical="center"/>
      <protection/>
    </xf>
    <xf numFmtId="0" fontId="82" fillId="35" borderId="12" xfId="64" applyFont="1" applyFill="1" applyBorder="1" applyAlignment="1" applyProtection="1">
      <alignment horizontal="center" vertical="center"/>
      <protection locked="0"/>
    </xf>
    <xf numFmtId="202" fontId="86" fillId="0" borderId="0" xfId="93" applyNumberFormat="1" applyFont="1" applyFill="1" applyBorder="1" applyAlignment="1" applyProtection="1">
      <alignment horizontal="center"/>
      <protection/>
    </xf>
    <xf numFmtId="0" fontId="13" fillId="0" borderId="0" xfId="93" applyFont="1" applyAlignment="1" applyProtection="1">
      <alignment vertical="center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200" fontId="13" fillId="0" borderId="11" xfId="62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201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201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203" fontId="13" fillId="19" borderId="11" xfId="62" applyNumberFormat="1" applyFont="1" applyFill="1" applyBorder="1" applyAlignment="1" applyProtection="1">
      <alignment horizontal="center" vertical="center" wrapText="1"/>
      <protection/>
    </xf>
    <xf numFmtId="201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63" applyFont="1" applyAlignment="1" applyProtection="1">
      <alignment vertical="center"/>
      <protection/>
    </xf>
    <xf numFmtId="0" fontId="80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202" fontId="13" fillId="0" borderId="15" xfId="64" applyNumberFormat="1" applyFont="1" applyFill="1" applyBorder="1" applyAlignment="1" applyProtection="1">
      <alignment horizontal="right" vertical="center"/>
      <protection/>
    </xf>
    <xf numFmtId="0" fontId="84" fillId="0" borderId="0" xfId="93" applyFont="1" applyAlignment="1" applyProtection="1">
      <alignment horizontal="right" vertical="center"/>
      <protection/>
    </xf>
    <xf numFmtId="202" fontId="86" fillId="0" borderId="0" xfId="93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203" fontId="14" fillId="19" borderId="11" xfId="62" applyNumberFormat="1" applyFont="1" applyFill="1" applyBorder="1" applyAlignment="1" applyProtection="1">
      <alignment horizontal="center" vertical="center" wrapText="1"/>
      <protection/>
    </xf>
    <xf numFmtId="203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8" fillId="0" borderId="0" xfId="93" applyFont="1" applyAlignment="1" applyProtection="1">
      <alignment vertical="center"/>
      <protection/>
    </xf>
    <xf numFmtId="0" fontId="82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80" fillId="0" borderId="0" xfId="50" applyFont="1" applyAlignment="1" applyProtection="1">
      <alignment horizontal="left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14" fillId="0" borderId="0" xfId="91" applyFont="1" applyFill="1" applyProtection="1">
      <alignment/>
      <protection/>
    </xf>
    <xf numFmtId="0" fontId="22" fillId="0" borderId="23" xfId="91" applyFont="1" applyFill="1" applyBorder="1" applyAlignment="1" applyProtection="1">
      <alignment vertical="top" wrapText="1"/>
      <protection/>
    </xf>
    <xf numFmtId="0" fontId="14" fillId="0" borderId="24" xfId="91" applyFont="1" applyFill="1" applyBorder="1" applyAlignment="1" applyProtection="1">
      <alignment horizontal="center" vertical="top" shrinkToFit="1"/>
      <protection/>
    </xf>
    <xf numFmtId="1" fontId="14" fillId="0" borderId="24" xfId="91" applyNumberFormat="1" applyFont="1" applyFill="1" applyBorder="1" applyAlignment="1" applyProtection="1">
      <alignment horizontal="center" vertical="top" shrinkToFit="1"/>
      <protection/>
    </xf>
    <xf numFmtId="2" fontId="14" fillId="0" borderId="24" xfId="91" applyNumberFormat="1" applyFont="1" applyFill="1" applyBorder="1" applyAlignment="1" applyProtection="1">
      <alignment horizontal="center" vertical="top" shrinkToFit="1"/>
      <protection/>
    </xf>
    <xf numFmtId="1" fontId="14" fillId="0" borderId="24" xfId="77" applyNumberFormat="1" applyFont="1" applyFill="1" applyBorder="1" applyAlignment="1" applyProtection="1">
      <alignment horizontal="center" vertical="top" shrinkToFit="1"/>
      <protection/>
    </xf>
    <xf numFmtId="199" fontId="14" fillId="0" borderId="25" xfId="91" applyNumberFormat="1" applyFont="1" applyFill="1" applyBorder="1" applyAlignment="1" applyProtection="1">
      <alignment horizontal="center" vertical="top" shrinkToFit="1"/>
      <protection/>
    </xf>
    <xf numFmtId="199" fontId="14" fillId="0" borderId="24" xfId="83" applyNumberFormat="1" applyFont="1" applyFill="1" applyBorder="1" applyAlignment="1" applyProtection="1">
      <alignment horizontal="center" vertical="top" shrinkToFit="1"/>
      <protection/>
    </xf>
    <xf numFmtId="202" fontId="22" fillId="0" borderId="26" xfId="91" applyNumberFormat="1" applyFont="1" applyFill="1" applyBorder="1" applyAlignment="1" applyProtection="1">
      <alignment horizontal="center" vertical="top" shrinkToFit="1"/>
      <protection/>
    </xf>
    <xf numFmtId="202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0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90" fillId="0" borderId="0" xfId="91" applyNumberFormat="1" applyFont="1" applyFill="1" applyBorder="1" applyAlignment="1" applyProtection="1">
      <alignment horizontal="left" vertical="center" indent="7"/>
      <protection/>
    </xf>
    <xf numFmtId="0" fontId="14" fillId="0" borderId="0" xfId="50" applyFont="1" applyAlignment="1" applyProtection="1">
      <alignment horizontal="center" vertical="center"/>
      <protection/>
    </xf>
    <xf numFmtId="0" fontId="85" fillId="0" borderId="22" xfId="91" applyFont="1" applyFill="1" applyBorder="1" applyAlignment="1" applyProtection="1">
      <alignment vertical="top" wrapText="1"/>
      <protection/>
    </xf>
    <xf numFmtId="0" fontId="81" fillId="0" borderId="20" xfId="91" applyNumberFormat="1" applyFont="1" applyFill="1" applyBorder="1" applyAlignment="1" applyProtection="1">
      <alignment horizontal="center" vertical="top" shrinkToFit="1"/>
      <protection/>
    </xf>
    <xf numFmtId="2" fontId="81" fillId="0" borderId="20" xfId="91" applyNumberFormat="1" applyFont="1" applyFill="1" applyBorder="1" applyAlignment="1" applyProtection="1">
      <alignment horizontal="center" vertical="top" shrinkToFit="1"/>
      <protection/>
    </xf>
    <xf numFmtId="199" fontId="82" fillId="0" borderId="20" xfId="91" applyNumberFormat="1" applyFont="1" applyFill="1" applyBorder="1" applyAlignment="1" applyProtection="1">
      <alignment horizontal="center" vertical="top" shrinkToFit="1"/>
      <protection/>
    </xf>
    <xf numFmtId="1" fontId="23" fillId="0" borderId="20" xfId="91" applyNumberFormat="1" applyFont="1" applyFill="1" applyBorder="1" applyAlignment="1" applyProtection="1">
      <alignment horizontal="right" vertical="top" shrinkToFit="1"/>
      <protection/>
    </xf>
    <xf numFmtId="199" fontId="14" fillId="0" borderId="20" xfId="83" applyNumberFormat="1" applyFont="1" applyFill="1" applyBorder="1" applyAlignment="1" applyProtection="1">
      <alignment horizontal="center" vertical="top" shrinkToFit="1"/>
      <protection/>
    </xf>
    <xf numFmtId="1" fontId="81" fillId="0" borderId="20" xfId="91" applyNumberFormat="1" applyFont="1" applyFill="1" applyBorder="1" applyAlignment="1" applyProtection="1" quotePrefix="1">
      <alignment horizontal="center" vertical="top" shrinkToFit="1"/>
      <protection/>
    </xf>
    <xf numFmtId="0" fontId="82" fillId="0" borderId="19" xfId="91" applyFont="1" applyFill="1" applyBorder="1" applyAlignment="1" applyProtection="1">
      <alignment horizontal="center" vertical="top" wrapText="1"/>
      <protection/>
    </xf>
    <xf numFmtId="0" fontId="82" fillId="0" borderId="17" xfId="91" applyFont="1" applyFill="1" applyBorder="1" applyAlignment="1" applyProtection="1">
      <alignment vertical="top" wrapText="1"/>
      <protection/>
    </xf>
    <xf numFmtId="0" fontId="82" fillId="0" borderId="13" xfId="91" applyFont="1" applyFill="1" applyBorder="1" applyAlignment="1" applyProtection="1">
      <alignment vertical="top" wrapText="1"/>
      <protection/>
    </xf>
    <xf numFmtId="0" fontId="80" fillId="37" borderId="0" xfId="91" applyFont="1" applyFill="1" applyAlignment="1" applyProtection="1">
      <alignment vertical="top"/>
      <protection/>
    </xf>
    <xf numFmtId="199" fontId="13" fillId="0" borderId="0" xfId="91" applyNumberFormat="1" applyFont="1" applyFill="1" applyAlignment="1" applyProtection="1">
      <alignment horizontal="right" vertical="center" indent="1"/>
      <protection/>
    </xf>
    <xf numFmtId="199" fontId="24" fillId="0" borderId="16" xfId="91" applyNumberFormat="1" applyFont="1" applyFill="1" applyBorder="1" applyAlignment="1" applyProtection="1">
      <alignment horizontal="center" vertical="center"/>
      <protection/>
    </xf>
    <xf numFmtId="199" fontId="25" fillId="0" borderId="27" xfId="91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91" fillId="6" borderId="14" xfId="91" applyFont="1" applyFill="1" applyBorder="1" applyAlignment="1" applyProtection="1">
      <alignment horizontal="left" vertical="center" wrapText="1"/>
      <protection/>
    </xf>
    <xf numFmtId="0" fontId="91" fillId="6" borderId="12" xfId="91" applyFont="1" applyFill="1" applyBorder="1" applyAlignment="1" applyProtection="1">
      <alignment horizontal="left" vertical="center" wrapText="1"/>
      <protection/>
    </xf>
    <xf numFmtId="0" fontId="26" fillId="6" borderId="14" xfId="91" applyFont="1" applyFill="1" applyBorder="1" applyAlignment="1" applyProtection="1">
      <alignment horizontal="left" vertical="center" wrapText="1"/>
      <protection/>
    </xf>
    <xf numFmtId="0" fontId="26" fillId="6" borderId="12" xfId="91" applyFont="1" applyFill="1" applyBorder="1" applyAlignment="1" applyProtection="1">
      <alignment horizontal="left" vertical="center" wrapTex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8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199" fontId="82" fillId="0" borderId="17" xfId="83" applyNumberFormat="1" applyFont="1" applyFill="1" applyBorder="1" applyAlignment="1" applyProtection="1">
      <alignment horizontal="center" vertical="center" shrinkToFit="1"/>
      <protection/>
    </xf>
    <xf numFmtId="199" fontId="82" fillId="0" borderId="16" xfId="83" applyNumberFormat="1" applyFont="1" applyFill="1" applyBorder="1" applyAlignment="1" applyProtection="1">
      <alignment horizontal="center" vertical="center" shrinkToFit="1"/>
      <protection/>
    </xf>
    <xf numFmtId="0" fontId="14" fillId="0" borderId="22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8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2" fillId="0" borderId="18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8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3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3" fillId="0" borderId="3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16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4" fillId="0" borderId="19" xfId="50" applyFont="1" applyBorder="1" applyAlignment="1" applyProtection="1">
      <alignment horizontal="center" vertical="center"/>
      <protection/>
    </xf>
    <xf numFmtId="0" fontId="14" fillId="0" borderId="16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7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1" fillId="40" borderId="14" xfId="0" applyFont="1" applyFill="1" applyBorder="1" applyAlignment="1">
      <alignment horizontal="left" vertical="center" wrapText="1"/>
    </xf>
    <xf numFmtId="0" fontId="81" fillId="40" borderId="15" xfId="0" applyFont="1" applyFill="1" applyBorder="1" applyAlignment="1">
      <alignment horizontal="left" vertical="center" wrapText="1"/>
    </xf>
    <xf numFmtId="0" fontId="81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Border="1" applyAlignment="1">
      <alignment horizontal="left" vertical="center" shrinkToFit="1"/>
    </xf>
    <xf numFmtId="0" fontId="81" fillId="0" borderId="15" xfId="0" applyFont="1" applyBorder="1" applyAlignment="1">
      <alignment horizontal="left" vertical="center" shrinkToFit="1"/>
    </xf>
    <xf numFmtId="0" fontId="81" fillId="0" borderId="12" xfId="0" applyFont="1" applyBorder="1" applyAlignment="1">
      <alignment horizontal="left" vertical="center" shrinkToFit="1"/>
    </xf>
    <xf numFmtId="0" fontId="81" fillId="0" borderId="14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left" vertical="top" wrapText="1"/>
    </xf>
    <xf numFmtId="0" fontId="81" fillId="0" borderId="15" xfId="0" applyFont="1" applyBorder="1" applyAlignment="1">
      <alignment horizontal="left" vertical="top" wrapText="1"/>
    </xf>
    <xf numFmtId="0" fontId="81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2" fillId="0" borderId="14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82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0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81" fillId="40" borderId="11" xfId="0" applyFont="1" applyFill="1" applyBorder="1" applyAlignment="1">
      <alignment horizontal="left" vertical="center" wrapText="1"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0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0" xfId="62" applyFont="1" applyFill="1" applyBorder="1" applyAlignment="1" applyProtection="1">
      <alignment horizontal="center" vertical="center" wrapText="1" shrinkToFit="1"/>
      <protection/>
    </xf>
    <xf numFmtId="0" fontId="13" fillId="37" borderId="20" xfId="62" applyFont="1" applyFill="1" applyBorder="1" applyAlignment="1" applyProtection="1">
      <alignment horizontal="center" vertical="center" shrinkToFit="1"/>
      <protection/>
    </xf>
    <xf numFmtId="0" fontId="81" fillId="0" borderId="11" xfId="0" applyFont="1" applyBorder="1" applyAlignment="1">
      <alignment horizontal="left" vertical="center" wrapTex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0" xfId="50" applyFont="1" applyFill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18" xfId="62" applyFont="1" applyBorder="1" applyAlignment="1" applyProtection="1">
      <alignment horizontal="center" vertical="top"/>
      <protection/>
    </xf>
    <xf numFmtId="0" fontId="13" fillId="0" borderId="20" xfId="62" applyFont="1" applyBorder="1" applyAlignment="1" applyProtection="1">
      <alignment horizontal="center" vertical="top"/>
      <protection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0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0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0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0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0" xfId="50" applyNumberFormat="1" applyFont="1" applyFill="1" applyBorder="1" applyAlignment="1" applyProtection="1">
      <alignment horizontal="center" vertical="center"/>
      <protection/>
    </xf>
    <xf numFmtId="0" fontId="13" fillId="0" borderId="19" xfId="62" applyFont="1" applyBorder="1" applyAlignment="1" applyProtection="1">
      <alignment horizontal="center" vertical="top"/>
      <protection/>
    </xf>
    <xf numFmtId="0" fontId="13" fillId="0" borderId="37" xfId="62" applyFont="1" applyBorder="1" applyAlignment="1" applyProtection="1">
      <alignment horizontal="center" vertical="top"/>
      <protection/>
    </xf>
    <xf numFmtId="0" fontId="13" fillId="0" borderId="21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1" fillId="0" borderId="11" xfId="0" applyFont="1" applyBorder="1" applyAlignment="1">
      <alignment horizontal="left" vertical="center" shrinkToFit="1"/>
    </xf>
    <xf numFmtId="0" fontId="81" fillId="0" borderId="11" xfId="0" applyFont="1" applyBorder="1" applyAlignment="1">
      <alignment horizontal="left" vertical="top" wrapText="1"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202" fontId="14" fillId="0" borderId="0" xfId="93" applyNumberFormat="1" applyFont="1" applyFill="1" applyBorder="1" applyAlignment="1" applyProtection="1">
      <alignment horizontal="right" vertical="center" wrapText="1" indent="1"/>
      <protection/>
    </xf>
    <xf numFmtId="202" fontId="14" fillId="0" borderId="36" xfId="93" applyNumberFormat="1" applyFont="1" applyFill="1" applyBorder="1" applyAlignment="1" applyProtection="1">
      <alignment horizontal="right" vertical="center" wrapText="1" indent="1"/>
      <protection/>
    </xf>
    <xf numFmtId="202" fontId="14" fillId="0" borderId="0" xfId="93" applyNumberFormat="1" applyFont="1" applyFill="1" applyBorder="1" applyAlignment="1" applyProtection="1">
      <alignment horizontal="right" vertical="center" indent="1" shrinkToFit="1"/>
      <protection/>
    </xf>
    <xf numFmtId="202" fontId="14" fillId="0" borderId="36" xfId="93" applyNumberFormat="1" applyFont="1" applyFill="1" applyBorder="1" applyAlignment="1" applyProtection="1">
      <alignment horizontal="right" vertical="center" indent="1" shrinkToFit="1"/>
      <protection/>
    </xf>
    <xf numFmtId="202" fontId="14" fillId="0" borderId="0" xfId="93" applyNumberFormat="1" applyFont="1" applyFill="1" applyBorder="1" applyAlignment="1" applyProtection="1">
      <alignment horizontal="right" vertical="center" indent="1"/>
      <protection/>
    </xf>
    <xf numFmtId="202" fontId="14" fillId="0" borderId="36" xfId="93" applyNumberFormat="1" applyFont="1" applyFill="1" applyBorder="1" applyAlignment="1" applyProtection="1">
      <alignment horizontal="right" vertical="center" indent="1"/>
      <protection/>
    </xf>
    <xf numFmtId="2" fontId="13" fillId="38" borderId="37" xfId="77" applyNumberFormat="1" applyFont="1" applyFill="1" applyBorder="1" applyAlignment="1" applyProtection="1">
      <alignment horizontal="left" vertical="center" wrapText="1"/>
      <protection/>
    </xf>
    <xf numFmtId="2" fontId="13" fillId="38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4" xfId="93" applyFont="1" applyBorder="1" applyAlignment="1" applyProtection="1">
      <alignment horizontal="left" vertical="center" wrapText="1"/>
      <protection/>
    </xf>
    <xf numFmtId="0" fontId="14" fillId="0" borderId="15" xfId="93" applyFont="1" applyBorder="1" applyAlignment="1" applyProtection="1">
      <alignment horizontal="left" vertical="center"/>
      <protection/>
    </xf>
    <xf numFmtId="0" fontId="14" fillId="0" borderId="12" xfId="93" applyFont="1" applyBorder="1" applyAlignment="1" applyProtection="1">
      <alignment horizontal="left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3" fillId="12" borderId="14" xfId="93" applyFont="1" applyFill="1" applyBorder="1" applyAlignment="1" applyProtection="1">
      <alignment horizontal="center" vertical="center" shrinkToFit="1"/>
      <protection/>
    </xf>
    <xf numFmtId="0" fontId="13" fillId="12" borderId="12" xfId="93" applyFont="1" applyFill="1" applyBorder="1" applyAlignment="1" applyProtection="1">
      <alignment horizontal="center" vertical="center" shrinkToFit="1"/>
      <protection/>
    </xf>
    <xf numFmtId="0" fontId="13" fillId="0" borderId="37" xfId="93" applyFont="1" applyFill="1" applyBorder="1" applyAlignment="1" applyProtection="1">
      <alignment horizontal="left" vertical="center"/>
      <protection/>
    </xf>
    <xf numFmtId="0" fontId="13" fillId="0" borderId="0" xfId="93" applyFont="1" applyFill="1" applyBorder="1" applyAlignment="1" applyProtection="1">
      <alignment horizontal="left" vertical="center"/>
      <protection/>
    </xf>
    <xf numFmtId="0" fontId="4" fillId="0" borderId="3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8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20</xdr:row>
      <xdr:rowOff>57150</xdr:rowOff>
    </xdr:from>
    <xdr:to>
      <xdr:col>1</xdr:col>
      <xdr:colOff>838200</xdr:colOff>
      <xdr:row>24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00125" y="7486650"/>
          <a:ext cx="219075" cy="1428750"/>
          <a:chOff x="1968012" y="682991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77857" y="682991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77857" y="713508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68012" y="744061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68012" y="773612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68012" y="804165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00" workbookViewId="0" topLeftCell="A1">
      <selection activeCell="R12" sqref="R12"/>
    </sheetView>
  </sheetViews>
  <sheetFormatPr defaultColWidth="9.140625" defaultRowHeight="15"/>
  <cols>
    <col min="1" max="1" width="5.57421875" style="180" customWidth="1"/>
    <col min="2" max="2" width="41.421875" style="163" customWidth="1"/>
    <col min="3" max="3" width="6.421875" style="123" customWidth="1"/>
    <col min="4" max="5" width="6.7109375" style="123" customWidth="1"/>
    <col min="6" max="10" width="5.140625" style="124" customWidth="1"/>
    <col min="11" max="11" width="8.8515625" style="124" customWidth="1"/>
    <col min="12" max="12" width="9.140625" style="167" customWidth="1"/>
    <col min="13" max="13" width="3.7109375" style="167" customWidth="1"/>
    <col min="14" max="14" width="9.57421875" style="167" customWidth="1"/>
    <col min="15" max="16384" width="9.00390625" style="122" customWidth="1"/>
  </cols>
  <sheetData>
    <row r="1" spans="1:14" ht="20.25">
      <c r="A1" s="179"/>
      <c r="B1" s="162"/>
      <c r="C1" s="347" t="s">
        <v>50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20.25">
      <c r="A2" s="179"/>
      <c r="B2" s="162"/>
      <c r="C2" s="347" t="s">
        <v>140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ht="15.75" customHeight="1" thickBot="1">
      <c r="N3" s="168"/>
    </row>
    <row r="4" spans="1:14" ht="24" customHeight="1" thickTop="1">
      <c r="A4" s="355" t="s">
        <v>216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7"/>
    </row>
    <row r="5" spans="1:14" ht="24" customHeight="1">
      <c r="A5" s="361" t="s">
        <v>218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3"/>
    </row>
    <row r="6" spans="1:14" ht="24" customHeight="1" thickBot="1">
      <c r="A6" s="358" t="s">
        <v>103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60"/>
    </row>
    <row r="7" spans="1:14" ht="18" customHeight="1" thickTop="1">
      <c r="A7" s="181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</row>
    <row r="8" spans="1:14" s="127" customFormat="1" ht="20.25">
      <c r="A8" s="371" t="s">
        <v>40</v>
      </c>
      <c r="B8" s="371"/>
      <c r="C8" s="375" t="s">
        <v>95</v>
      </c>
      <c r="D8" s="368" t="s">
        <v>39</v>
      </c>
      <c r="E8" s="368" t="s">
        <v>102</v>
      </c>
      <c r="F8" s="117" t="s">
        <v>6</v>
      </c>
      <c r="G8" s="126"/>
      <c r="H8" s="126"/>
      <c r="I8" s="126"/>
      <c r="J8" s="126"/>
      <c r="K8" s="352" t="s">
        <v>2</v>
      </c>
      <c r="L8" s="353"/>
      <c r="M8" s="353"/>
      <c r="N8" s="354"/>
    </row>
    <row r="9" spans="1:14" s="127" customFormat="1" ht="17.25" customHeight="1">
      <c r="A9" s="371"/>
      <c r="B9" s="371"/>
      <c r="C9" s="376"/>
      <c r="D9" s="378"/>
      <c r="E9" s="369"/>
      <c r="F9" s="350">
        <v>1</v>
      </c>
      <c r="G9" s="350">
        <v>2</v>
      </c>
      <c r="H9" s="350">
        <v>3</v>
      </c>
      <c r="I9" s="350">
        <v>4</v>
      </c>
      <c r="J9" s="350">
        <v>5</v>
      </c>
      <c r="K9" s="169" t="s">
        <v>41</v>
      </c>
      <c r="L9" s="170" t="s">
        <v>94</v>
      </c>
      <c r="M9" s="348" t="s">
        <v>136</v>
      </c>
      <c r="N9" s="171" t="s">
        <v>42</v>
      </c>
    </row>
    <row r="10" spans="1:14" s="127" customFormat="1" ht="21.75" customHeight="1">
      <c r="A10" s="371"/>
      <c r="B10" s="371"/>
      <c r="C10" s="377"/>
      <c r="D10" s="379"/>
      <c r="E10" s="370"/>
      <c r="F10" s="351"/>
      <c r="G10" s="351"/>
      <c r="H10" s="351"/>
      <c r="I10" s="351"/>
      <c r="J10" s="351"/>
      <c r="K10" s="172" t="s">
        <v>43</v>
      </c>
      <c r="L10" s="173" t="s">
        <v>44</v>
      </c>
      <c r="M10" s="349"/>
      <c r="N10" s="174" t="s">
        <v>45</v>
      </c>
    </row>
    <row r="11" spans="1:14" s="134" customFormat="1" ht="24.75" customHeight="1">
      <c r="A11" s="366" t="s">
        <v>209</v>
      </c>
      <c r="B11" s="367"/>
      <c r="C11" s="129"/>
      <c r="D11" s="130">
        <f>SUM(D12:D12)</f>
        <v>10</v>
      </c>
      <c r="E11" s="202">
        <f>SUM(E12:E12)</f>
        <v>66.66666666666667</v>
      </c>
      <c r="F11" s="131"/>
      <c r="G11" s="131"/>
      <c r="H11" s="131"/>
      <c r="I11" s="131"/>
      <c r="J11" s="131"/>
      <c r="K11" s="131"/>
      <c r="L11" s="132" t="e">
        <f>SUM(N12:N12)*E18/E11</f>
        <v>#DIV/0!</v>
      </c>
      <c r="M11" s="245" t="e">
        <f>L11</f>
        <v>#DIV/0!</v>
      </c>
      <c r="N11" s="133"/>
    </row>
    <row r="12" spans="1:14" s="319" customFormat="1" ht="62.25" customHeight="1">
      <c r="A12" s="328">
        <v>1.1</v>
      </c>
      <c r="B12" s="329" t="s">
        <v>211</v>
      </c>
      <c r="C12" s="321" t="s">
        <v>46</v>
      </c>
      <c r="D12" s="322">
        <v>10</v>
      </c>
      <c r="E12" s="323">
        <f>D12*100/D18</f>
        <v>66.66666666666667</v>
      </c>
      <c r="F12" s="324">
        <v>60</v>
      </c>
      <c r="G12" s="324">
        <v>65</v>
      </c>
      <c r="H12" s="324">
        <v>70</v>
      </c>
      <c r="I12" s="324">
        <v>75</v>
      </c>
      <c r="J12" s="324">
        <v>80</v>
      </c>
      <c r="K12" s="323" t="e">
        <f>'1.1'!D3</f>
        <v>#DIV/0!</v>
      </c>
      <c r="L12" s="325" t="e">
        <f>'1.1'!D5</f>
        <v>#DIV/0!</v>
      </c>
      <c r="M12" s="245" t="e">
        <f>L12</f>
        <v>#DIV/0!</v>
      </c>
      <c r="N12" s="326" t="e">
        <f>E12*L12/E18</f>
        <v>#DIV/0!</v>
      </c>
    </row>
    <row r="13" spans="1:14" s="134" customFormat="1" ht="24.75" customHeight="1">
      <c r="A13" s="364" t="s">
        <v>210</v>
      </c>
      <c r="B13" s="365"/>
      <c r="C13" s="129"/>
      <c r="D13" s="130">
        <f>SUM(D14:D14)</f>
        <v>5</v>
      </c>
      <c r="E13" s="202">
        <f>SUM(E14:E14)</f>
        <v>33.333333333333336</v>
      </c>
      <c r="F13" s="131"/>
      <c r="G13" s="131"/>
      <c r="H13" s="131"/>
      <c r="I13" s="131"/>
      <c r="J13" s="131"/>
      <c r="K13" s="131"/>
      <c r="L13" s="132" t="e">
        <f>SUM(N14:N14)*E18/E13</f>
        <v>#DIV/0!</v>
      </c>
      <c r="M13" s="245" t="e">
        <f>L13</f>
        <v>#DIV/0!</v>
      </c>
      <c r="N13" s="133"/>
    </row>
    <row r="14" spans="1:14" s="319" customFormat="1" ht="42" customHeight="1">
      <c r="A14" s="327">
        <v>3.3</v>
      </c>
      <c r="B14" s="320" t="s">
        <v>212</v>
      </c>
      <c r="C14" s="321" t="s">
        <v>46</v>
      </c>
      <c r="D14" s="322">
        <v>5</v>
      </c>
      <c r="E14" s="323">
        <f>D14*100/D18</f>
        <v>33.333333333333336</v>
      </c>
      <c r="F14" s="324">
        <v>40</v>
      </c>
      <c r="G14" s="324">
        <v>50</v>
      </c>
      <c r="H14" s="324">
        <v>60</v>
      </c>
      <c r="I14" s="324">
        <v>70</v>
      </c>
      <c r="J14" s="324">
        <v>80</v>
      </c>
      <c r="K14" s="323" t="e">
        <f>'3.3'!D3</f>
        <v>#DIV/0!</v>
      </c>
      <c r="L14" s="325" t="e">
        <f>'3.3'!D5</f>
        <v>#DIV/0!</v>
      </c>
      <c r="M14" s="245" t="e">
        <f>L14</f>
        <v>#DIV/0!</v>
      </c>
      <c r="N14" s="326" t="e">
        <f>E14*L14/E18</f>
        <v>#DIV/0!</v>
      </c>
    </row>
    <row r="15" spans="1:14" s="134" customFormat="1" ht="24.75" customHeight="1">
      <c r="A15" s="364" t="s">
        <v>215</v>
      </c>
      <c r="B15" s="365"/>
      <c r="C15" s="129"/>
      <c r="D15" s="130"/>
      <c r="E15" s="202"/>
      <c r="F15" s="131"/>
      <c r="G15" s="131"/>
      <c r="H15" s="131"/>
      <c r="I15" s="131"/>
      <c r="J15" s="131"/>
      <c r="K15" s="131"/>
      <c r="L15" s="132"/>
      <c r="M15" s="132"/>
      <c r="N15" s="133"/>
    </row>
    <row r="16" spans="1:14" s="346" customFormat="1" ht="45" customHeight="1">
      <c r="A16" s="343">
        <v>4.3</v>
      </c>
      <c r="B16" s="344" t="s">
        <v>217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</row>
    <row r="17" spans="1:14" s="135" customFormat="1" ht="84" customHeight="1">
      <c r="A17" s="247" t="s">
        <v>142</v>
      </c>
      <c r="B17" s="336" t="s">
        <v>143</v>
      </c>
      <c r="C17" s="246" t="s">
        <v>46</v>
      </c>
      <c r="D17" s="342" t="s">
        <v>23</v>
      </c>
      <c r="E17" s="342" t="s">
        <v>23</v>
      </c>
      <c r="F17" s="337">
        <v>1</v>
      </c>
      <c r="G17" s="337">
        <v>2</v>
      </c>
      <c r="H17" s="337">
        <v>3</v>
      </c>
      <c r="I17" s="337">
        <v>4</v>
      </c>
      <c r="J17" s="337">
        <v>5</v>
      </c>
      <c r="K17" s="338" t="e">
        <f>'4.3 (8) หน่วยงานกรอกข้อมูล'!D4</f>
        <v>#DIV/0!</v>
      </c>
      <c r="L17" s="339" t="e">
        <f>'4.3 (8) หน่วยงานกรอกข้อมูล'!D6</f>
        <v>#DIV/0!</v>
      </c>
      <c r="M17" s="340" t="e">
        <f>L17</f>
        <v>#DIV/0!</v>
      </c>
      <c r="N17" s="341" t="s">
        <v>213</v>
      </c>
    </row>
    <row r="18" spans="1:14" s="142" customFormat="1" ht="24" customHeight="1">
      <c r="A18" s="182"/>
      <c r="B18" s="164"/>
      <c r="C18" s="136" t="s">
        <v>47</v>
      </c>
      <c r="D18" s="137">
        <f>D13+D11</f>
        <v>15</v>
      </c>
      <c r="E18" s="137">
        <f>E13+E11</f>
        <v>100</v>
      </c>
      <c r="F18" s="138"/>
      <c r="G18" s="138"/>
      <c r="H18" s="138"/>
      <c r="I18" s="139"/>
      <c r="J18" s="139"/>
      <c r="K18" s="140"/>
      <c r="L18" s="372" t="s">
        <v>48</v>
      </c>
      <c r="M18" s="373"/>
      <c r="N18" s="141" t="e">
        <f>SUM(N11:N14)</f>
        <v>#DIV/0!</v>
      </c>
    </row>
    <row r="19" spans="1:14" s="142" customFormat="1" ht="24" customHeight="1">
      <c r="A19" s="183"/>
      <c r="B19" s="201" t="s">
        <v>219</v>
      </c>
      <c r="C19" s="185"/>
      <c r="D19" s="185"/>
      <c r="E19" s="185"/>
      <c r="F19" s="186"/>
      <c r="G19" s="186"/>
      <c r="H19" s="186"/>
      <c r="I19" s="187"/>
      <c r="J19" s="187"/>
      <c r="K19" s="188"/>
      <c r="L19" s="189"/>
      <c r="M19" s="192"/>
      <c r="N19" s="143"/>
    </row>
    <row r="20" spans="1:14" s="142" customFormat="1" ht="24" customHeight="1">
      <c r="A20" s="183"/>
      <c r="B20" s="200" t="s">
        <v>96</v>
      </c>
      <c r="C20" s="193"/>
      <c r="D20" s="193"/>
      <c r="E20" s="193"/>
      <c r="F20" s="186"/>
      <c r="G20" s="186"/>
      <c r="H20" s="186"/>
      <c r="I20" s="186"/>
      <c r="J20" s="186"/>
      <c r="K20" s="186"/>
      <c r="L20" s="194"/>
      <c r="M20" s="195"/>
      <c r="N20" s="143"/>
    </row>
    <row r="21" spans="1:14" s="142" customFormat="1" ht="24" customHeight="1">
      <c r="A21" s="183"/>
      <c r="B21" s="330" t="s">
        <v>131</v>
      </c>
      <c r="C21" s="196" t="s">
        <v>97</v>
      </c>
      <c r="D21" s="197"/>
      <c r="E21" s="197"/>
      <c r="F21" s="198"/>
      <c r="G21" s="191"/>
      <c r="H21" s="186"/>
      <c r="I21" s="186"/>
      <c r="J21" s="186"/>
      <c r="K21" s="186"/>
      <c r="L21" s="194"/>
      <c r="M21" s="195"/>
      <c r="N21" s="143"/>
    </row>
    <row r="22" spans="1:14" s="142" customFormat="1" ht="24" customHeight="1">
      <c r="A22" s="183"/>
      <c r="B22" s="331" t="s">
        <v>132</v>
      </c>
      <c r="C22" s="199" t="s">
        <v>98</v>
      </c>
      <c r="D22" s="198"/>
      <c r="E22" s="198"/>
      <c r="F22" s="198"/>
      <c r="G22" s="198"/>
      <c r="H22" s="186"/>
      <c r="I22" s="186"/>
      <c r="J22" s="186"/>
      <c r="K22" s="186"/>
      <c r="L22" s="194"/>
      <c r="M22" s="195"/>
      <c r="N22" s="143"/>
    </row>
    <row r="23" spans="1:14" s="134" customFormat="1" ht="24" customHeight="1">
      <c r="A23" s="183"/>
      <c r="B23" s="332" t="s">
        <v>133</v>
      </c>
      <c r="C23" s="190" t="s">
        <v>99</v>
      </c>
      <c r="D23" s="191"/>
      <c r="E23" s="191"/>
      <c r="F23" s="191"/>
      <c r="G23" s="191"/>
      <c r="H23" s="186"/>
      <c r="I23" s="186"/>
      <c r="J23" s="186"/>
      <c r="K23" s="186"/>
      <c r="L23" s="194"/>
      <c r="M23" s="195"/>
      <c r="N23" s="143"/>
    </row>
    <row r="24" spans="1:14" s="134" customFormat="1" ht="24" customHeight="1">
      <c r="A24" s="183"/>
      <c r="B24" s="333" t="s">
        <v>134</v>
      </c>
      <c r="C24" s="190" t="s">
        <v>101</v>
      </c>
      <c r="D24" s="191"/>
      <c r="E24" s="191"/>
      <c r="F24" s="186"/>
      <c r="G24" s="186"/>
      <c r="H24" s="186"/>
      <c r="I24" s="186"/>
      <c r="J24" s="186"/>
      <c r="K24" s="186"/>
      <c r="L24" s="194"/>
      <c r="M24" s="195"/>
      <c r="N24" s="143"/>
    </row>
    <row r="25" spans="1:14" s="134" customFormat="1" ht="24" customHeight="1">
      <c r="A25" s="183"/>
      <c r="B25" s="334" t="s">
        <v>135</v>
      </c>
      <c r="C25" s="190" t="s">
        <v>100</v>
      </c>
      <c r="D25" s="191"/>
      <c r="E25" s="191"/>
      <c r="F25" s="186"/>
      <c r="G25" s="186"/>
      <c r="H25" s="186"/>
      <c r="I25" s="186"/>
      <c r="J25" s="186"/>
      <c r="K25" s="186"/>
      <c r="L25" s="194"/>
      <c r="M25" s="195"/>
      <c r="N25" s="143"/>
    </row>
    <row r="26" spans="1:14" s="128" customFormat="1" ht="20.25">
      <c r="A26" s="184"/>
      <c r="B26" s="165"/>
      <c r="C26" s="145"/>
      <c r="D26" s="145"/>
      <c r="E26" s="145"/>
      <c r="F26" s="144"/>
      <c r="G26" s="144"/>
      <c r="H26" s="144"/>
      <c r="I26" s="144"/>
      <c r="J26" s="144"/>
      <c r="K26" s="144"/>
      <c r="L26" s="175"/>
      <c r="M26" s="176"/>
      <c r="N26" s="175"/>
    </row>
    <row r="27" spans="1:14" s="128" customFormat="1" ht="20.25">
      <c r="A27" s="184"/>
      <c r="B27" s="165"/>
      <c r="C27" s="145"/>
      <c r="D27" s="145"/>
      <c r="E27" s="145"/>
      <c r="F27" s="144"/>
      <c r="G27" s="144"/>
      <c r="H27" s="144"/>
      <c r="I27" s="144"/>
      <c r="J27" s="144"/>
      <c r="K27" s="144"/>
      <c r="L27" s="175"/>
      <c r="M27" s="176"/>
      <c r="N27" s="175"/>
    </row>
    <row r="28" spans="2:14" ht="20.25">
      <c r="B28" s="166"/>
      <c r="C28" s="146"/>
      <c r="D28" s="146"/>
      <c r="E28" s="146"/>
      <c r="F28" s="147"/>
      <c r="G28" s="147"/>
      <c r="H28" s="147"/>
      <c r="I28" s="147"/>
      <c r="J28" s="147"/>
      <c r="K28" s="147"/>
      <c r="L28" s="176"/>
      <c r="M28" s="176"/>
      <c r="N28" s="176"/>
    </row>
    <row r="29" spans="3:14" ht="20.25">
      <c r="C29" s="148"/>
      <c r="D29" s="148"/>
      <c r="E29" s="148"/>
      <c r="F29" s="149"/>
      <c r="G29" s="149"/>
      <c r="H29" s="149"/>
      <c r="I29" s="149"/>
      <c r="J29" s="149"/>
      <c r="K29" s="149"/>
      <c r="L29" s="177"/>
      <c r="M29" s="177"/>
      <c r="N29" s="177"/>
    </row>
    <row r="30" spans="3:14" ht="20.25">
      <c r="C30" s="148"/>
      <c r="D30" s="148"/>
      <c r="E30" s="148"/>
      <c r="F30" s="149"/>
      <c r="G30" s="149"/>
      <c r="H30" s="149"/>
      <c r="I30" s="149"/>
      <c r="J30" s="149"/>
      <c r="K30" s="149"/>
      <c r="L30" s="177"/>
      <c r="M30" s="177"/>
      <c r="N30" s="177"/>
    </row>
    <row r="31" spans="3:14" ht="20.25">
      <c r="C31" s="148"/>
      <c r="D31" s="148"/>
      <c r="E31" s="148"/>
      <c r="F31" s="149"/>
      <c r="G31" s="149"/>
      <c r="H31" s="149"/>
      <c r="I31" s="149"/>
      <c r="J31" s="149"/>
      <c r="K31" s="149"/>
      <c r="L31" s="177"/>
      <c r="M31" s="177"/>
      <c r="N31" s="177"/>
    </row>
    <row r="32" spans="3:14" ht="20.25">
      <c r="C32" s="148"/>
      <c r="D32" s="148"/>
      <c r="E32" s="148"/>
      <c r="F32" s="149"/>
      <c r="G32" s="149"/>
      <c r="H32" s="149"/>
      <c r="I32" s="149"/>
      <c r="J32" s="149"/>
      <c r="K32" s="149"/>
      <c r="L32" s="177"/>
      <c r="M32" s="177"/>
      <c r="N32" s="177"/>
    </row>
    <row r="33" spans="3:14" ht="20.25">
      <c r="C33" s="148"/>
      <c r="D33" s="148"/>
      <c r="E33" s="148"/>
      <c r="F33" s="149"/>
      <c r="G33" s="149"/>
      <c r="H33" s="149"/>
      <c r="I33" s="149"/>
      <c r="J33" s="149"/>
      <c r="K33" s="149"/>
      <c r="L33" s="177"/>
      <c r="M33" s="177"/>
      <c r="N33" s="177"/>
    </row>
    <row r="34" spans="3:14" ht="20.25">
      <c r="C34" s="148"/>
      <c r="D34" s="148"/>
      <c r="E34" s="148"/>
      <c r="F34" s="149"/>
      <c r="G34" s="149"/>
      <c r="H34" s="149"/>
      <c r="I34" s="149"/>
      <c r="J34" s="149"/>
      <c r="K34" s="149"/>
      <c r="L34" s="177"/>
      <c r="M34" s="177"/>
      <c r="N34" s="177"/>
    </row>
    <row r="35" spans="3:14" ht="20.25">
      <c r="C35" s="148"/>
      <c r="D35" s="148"/>
      <c r="E35" s="148"/>
      <c r="F35" s="149"/>
      <c r="G35" s="149"/>
      <c r="H35" s="149"/>
      <c r="I35" s="149"/>
      <c r="J35" s="149"/>
      <c r="K35" s="149"/>
      <c r="L35" s="177"/>
      <c r="M35" s="177"/>
      <c r="N35" s="177"/>
    </row>
    <row r="36" spans="3:14" ht="20.25">
      <c r="C36" s="148"/>
      <c r="D36" s="148"/>
      <c r="E36" s="148"/>
      <c r="F36" s="149"/>
      <c r="G36" s="149"/>
      <c r="H36" s="149"/>
      <c r="I36" s="149"/>
      <c r="J36" s="149"/>
      <c r="K36" s="149"/>
      <c r="L36" s="177"/>
      <c r="M36" s="177"/>
      <c r="N36" s="177"/>
    </row>
    <row r="37" spans="1:218" s="125" customFormat="1" ht="20.25">
      <c r="A37" s="180"/>
      <c r="B37" s="163"/>
      <c r="C37" s="148"/>
      <c r="D37" s="148"/>
      <c r="E37" s="148"/>
      <c r="F37" s="149"/>
      <c r="G37" s="149"/>
      <c r="H37" s="149"/>
      <c r="I37" s="149"/>
      <c r="J37" s="149"/>
      <c r="K37" s="178"/>
      <c r="L37" s="177"/>
      <c r="M37" s="177"/>
      <c r="N37" s="177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</row>
    <row r="38" spans="1:218" s="125" customFormat="1" ht="20.25">
      <c r="A38" s="180"/>
      <c r="B38" s="163"/>
      <c r="C38" s="148"/>
      <c r="D38" s="148"/>
      <c r="E38" s="148"/>
      <c r="F38" s="149"/>
      <c r="G38" s="149"/>
      <c r="H38" s="149"/>
      <c r="I38" s="149"/>
      <c r="J38" s="149"/>
      <c r="K38" s="178"/>
      <c r="L38" s="177"/>
      <c r="M38" s="177"/>
      <c r="N38" s="177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</row>
    <row r="39" spans="3:14" ht="20.25">
      <c r="C39" s="148"/>
      <c r="D39" s="148"/>
      <c r="E39" s="148"/>
      <c r="F39" s="149"/>
      <c r="G39" s="149"/>
      <c r="H39" s="149"/>
      <c r="I39" s="149"/>
      <c r="J39" s="149"/>
      <c r="K39" s="149"/>
      <c r="L39" s="177"/>
      <c r="M39" s="177"/>
      <c r="N39" s="177"/>
    </row>
    <row r="40" spans="3:14" ht="20.25">
      <c r="C40" s="148"/>
      <c r="D40" s="148"/>
      <c r="E40" s="148"/>
      <c r="F40" s="149"/>
      <c r="G40" s="149"/>
      <c r="H40" s="149"/>
      <c r="I40" s="149"/>
      <c r="J40" s="149"/>
      <c r="K40" s="149"/>
      <c r="L40" s="177"/>
      <c r="M40" s="177"/>
      <c r="N40" s="177"/>
    </row>
    <row r="41" spans="3:14" ht="20.25">
      <c r="C41" s="148"/>
      <c r="D41" s="148"/>
      <c r="E41" s="148"/>
      <c r="F41" s="149"/>
      <c r="G41" s="149"/>
      <c r="H41" s="149"/>
      <c r="I41" s="149"/>
      <c r="J41" s="149"/>
      <c r="K41" s="149"/>
      <c r="L41" s="177"/>
      <c r="M41" s="177"/>
      <c r="N41" s="177"/>
    </row>
    <row r="42" spans="3:14" ht="20.25">
      <c r="C42" s="148"/>
      <c r="D42" s="148"/>
      <c r="E42" s="148"/>
      <c r="F42" s="149"/>
      <c r="G42" s="149"/>
      <c r="H42" s="149"/>
      <c r="I42" s="149"/>
      <c r="J42" s="149"/>
      <c r="K42" s="149"/>
      <c r="L42" s="177"/>
      <c r="M42" s="177"/>
      <c r="N42" s="177"/>
    </row>
    <row r="43" spans="3:14" ht="20.25">
      <c r="C43" s="148"/>
      <c r="D43" s="148"/>
      <c r="E43" s="148"/>
      <c r="F43" s="149"/>
      <c r="G43" s="149"/>
      <c r="H43" s="149"/>
      <c r="I43" s="149"/>
      <c r="J43" s="149"/>
      <c r="K43" s="149"/>
      <c r="L43" s="177"/>
      <c r="M43" s="177"/>
      <c r="N43" s="177"/>
    </row>
    <row r="44" spans="3:14" ht="20.25">
      <c r="C44" s="148"/>
      <c r="D44" s="148"/>
      <c r="E44" s="148"/>
      <c r="F44" s="149"/>
      <c r="G44" s="149"/>
      <c r="H44" s="149"/>
      <c r="I44" s="149"/>
      <c r="J44" s="149"/>
      <c r="K44" s="149"/>
      <c r="L44" s="177"/>
      <c r="M44" s="177"/>
      <c r="N44" s="177"/>
    </row>
    <row r="45" spans="3:14" ht="20.25">
      <c r="C45" s="148"/>
      <c r="D45" s="148"/>
      <c r="E45" s="148"/>
      <c r="F45" s="149"/>
      <c r="G45" s="149"/>
      <c r="H45" s="149"/>
      <c r="I45" s="149"/>
      <c r="J45" s="149"/>
      <c r="K45" s="149"/>
      <c r="L45" s="177"/>
      <c r="M45" s="177"/>
      <c r="N45" s="177"/>
    </row>
    <row r="46" spans="3:14" ht="20.25">
      <c r="C46" s="148"/>
      <c r="D46" s="148"/>
      <c r="E46" s="148"/>
      <c r="F46" s="149"/>
      <c r="G46" s="149"/>
      <c r="H46" s="149"/>
      <c r="I46" s="149"/>
      <c r="J46" s="149"/>
      <c r="K46" s="149"/>
      <c r="L46" s="177"/>
      <c r="M46" s="177"/>
      <c r="N46" s="177"/>
    </row>
    <row r="47" spans="3:14" ht="20.25">
      <c r="C47" s="148"/>
      <c r="D47" s="148"/>
      <c r="E47" s="148"/>
      <c r="F47" s="149"/>
      <c r="G47" s="149"/>
      <c r="H47" s="149"/>
      <c r="I47" s="149"/>
      <c r="J47" s="149"/>
      <c r="K47" s="149"/>
      <c r="L47" s="177"/>
      <c r="M47" s="177"/>
      <c r="N47" s="177"/>
    </row>
    <row r="48" spans="3:14" ht="20.25">
      <c r="C48" s="148"/>
      <c r="D48" s="148"/>
      <c r="E48" s="148"/>
      <c r="F48" s="149"/>
      <c r="G48" s="149"/>
      <c r="H48" s="149"/>
      <c r="I48" s="149"/>
      <c r="J48" s="149"/>
      <c r="K48" s="149"/>
      <c r="L48" s="177"/>
      <c r="M48" s="177"/>
      <c r="N48" s="177"/>
    </row>
    <row r="49" spans="3:14" ht="20.25">
      <c r="C49" s="148"/>
      <c r="D49" s="148"/>
      <c r="E49" s="148"/>
      <c r="F49" s="149"/>
      <c r="G49" s="149"/>
      <c r="H49" s="149"/>
      <c r="I49" s="149"/>
      <c r="J49" s="149"/>
      <c r="K49" s="149"/>
      <c r="L49" s="177"/>
      <c r="M49" s="177"/>
      <c r="N49" s="177"/>
    </row>
    <row r="50" spans="3:14" ht="20.25">
      <c r="C50" s="148"/>
      <c r="D50" s="148"/>
      <c r="E50" s="148"/>
      <c r="F50" s="149"/>
      <c r="G50" s="149"/>
      <c r="H50" s="149"/>
      <c r="I50" s="149"/>
      <c r="J50" s="149"/>
      <c r="K50" s="149"/>
      <c r="L50" s="177"/>
      <c r="M50" s="177"/>
      <c r="N50" s="177"/>
    </row>
    <row r="51" spans="3:14" ht="20.25">
      <c r="C51" s="148"/>
      <c r="D51" s="148"/>
      <c r="E51" s="148"/>
      <c r="F51" s="149"/>
      <c r="G51" s="149"/>
      <c r="H51" s="149"/>
      <c r="I51" s="149"/>
      <c r="J51" s="149"/>
      <c r="K51" s="149"/>
      <c r="L51" s="177"/>
      <c r="M51" s="177"/>
      <c r="N51" s="177"/>
    </row>
    <row r="52" spans="3:14" ht="20.25">
      <c r="C52" s="148"/>
      <c r="D52" s="148"/>
      <c r="E52" s="148"/>
      <c r="F52" s="149"/>
      <c r="G52" s="149"/>
      <c r="H52" s="149"/>
      <c r="I52" s="149"/>
      <c r="J52" s="149"/>
      <c r="K52" s="149"/>
      <c r="L52" s="177"/>
      <c r="M52" s="177"/>
      <c r="N52" s="177"/>
    </row>
    <row r="53" spans="3:14" ht="20.25">
      <c r="C53" s="148"/>
      <c r="D53" s="148"/>
      <c r="E53" s="148"/>
      <c r="F53" s="149"/>
      <c r="G53" s="149"/>
      <c r="H53" s="149"/>
      <c r="I53" s="149"/>
      <c r="J53" s="149"/>
      <c r="K53" s="149"/>
      <c r="L53" s="177"/>
      <c r="M53" s="177"/>
      <c r="N53" s="177"/>
    </row>
    <row r="54" spans="3:14" ht="20.25">
      <c r="C54" s="148"/>
      <c r="D54" s="148"/>
      <c r="E54" s="148"/>
      <c r="F54" s="149"/>
      <c r="G54" s="149"/>
      <c r="H54" s="149"/>
      <c r="I54" s="149"/>
      <c r="J54" s="149"/>
      <c r="K54" s="149"/>
      <c r="L54" s="177"/>
      <c r="M54" s="177"/>
      <c r="N54" s="177"/>
    </row>
    <row r="55" spans="3:14" ht="20.25">
      <c r="C55" s="148"/>
      <c r="D55" s="148"/>
      <c r="E55" s="148"/>
      <c r="F55" s="149"/>
      <c r="G55" s="149"/>
      <c r="H55" s="149"/>
      <c r="I55" s="149"/>
      <c r="J55" s="149"/>
      <c r="K55" s="149"/>
      <c r="L55" s="177"/>
      <c r="M55" s="177"/>
      <c r="N55" s="177"/>
    </row>
    <row r="56" spans="3:14" ht="20.25">
      <c r="C56" s="148"/>
      <c r="D56" s="148"/>
      <c r="E56" s="148"/>
      <c r="F56" s="149"/>
      <c r="G56" s="149"/>
      <c r="H56" s="149"/>
      <c r="I56" s="149"/>
      <c r="J56" s="149"/>
      <c r="K56" s="149"/>
      <c r="L56" s="177"/>
      <c r="M56" s="177"/>
      <c r="N56" s="177"/>
    </row>
    <row r="57" spans="3:14" ht="20.25">
      <c r="C57" s="148"/>
      <c r="D57" s="148"/>
      <c r="E57" s="148"/>
      <c r="F57" s="149"/>
      <c r="G57" s="149"/>
      <c r="H57" s="149"/>
      <c r="I57" s="149"/>
      <c r="J57" s="149"/>
      <c r="K57" s="149"/>
      <c r="L57" s="177"/>
      <c r="M57" s="177"/>
      <c r="N57" s="177"/>
    </row>
    <row r="58" spans="3:14" ht="20.25">
      <c r="C58" s="148"/>
      <c r="D58" s="148"/>
      <c r="E58" s="148"/>
      <c r="F58" s="149"/>
      <c r="G58" s="149"/>
      <c r="H58" s="149"/>
      <c r="I58" s="149"/>
      <c r="J58" s="149"/>
      <c r="K58" s="149"/>
      <c r="L58" s="177"/>
      <c r="M58" s="177"/>
      <c r="N58" s="177"/>
    </row>
    <row r="59" spans="3:14" ht="20.25">
      <c r="C59" s="148"/>
      <c r="D59" s="148"/>
      <c r="E59" s="148"/>
      <c r="F59" s="149"/>
      <c r="G59" s="149"/>
      <c r="H59" s="149"/>
      <c r="I59" s="149"/>
      <c r="J59" s="149"/>
      <c r="K59" s="149"/>
      <c r="L59" s="177"/>
      <c r="M59" s="177"/>
      <c r="N59" s="177"/>
    </row>
    <row r="60" spans="3:14" ht="20.25">
      <c r="C60" s="148"/>
      <c r="D60" s="148"/>
      <c r="E60" s="148"/>
      <c r="F60" s="149"/>
      <c r="G60" s="149"/>
      <c r="H60" s="149"/>
      <c r="I60" s="149"/>
      <c r="J60" s="149"/>
      <c r="K60" s="149"/>
      <c r="L60" s="177"/>
      <c r="M60" s="177"/>
      <c r="N60" s="177"/>
    </row>
    <row r="61" spans="3:14" ht="20.25">
      <c r="C61" s="148"/>
      <c r="D61" s="148"/>
      <c r="E61" s="148"/>
      <c r="F61" s="149"/>
      <c r="G61" s="149"/>
      <c r="H61" s="149"/>
      <c r="I61" s="149"/>
      <c r="J61" s="149"/>
      <c r="K61" s="149"/>
      <c r="L61" s="177"/>
      <c r="M61" s="177"/>
      <c r="N61" s="177"/>
    </row>
    <row r="62" spans="3:14" ht="20.25">
      <c r="C62" s="148"/>
      <c r="D62" s="148"/>
      <c r="E62" s="148"/>
      <c r="F62" s="149"/>
      <c r="G62" s="149"/>
      <c r="H62" s="149"/>
      <c r="I62" s="149"/>
      <c r="J62" s="149"/>
      <c r="K62" s="149"/>
      <c r="L62" s="177"/>
      <c r="M62" s="177"/>
      <c r="N62" s="177"/>
    </row>
    <row r="63" spans="3:14" ht="20.25">
      <c r="C63" s="148"/>
      <c r="D63" s="148"/>
      <c r="E63" s="148"/>
      <c r="F63" s="149"/>
      <c r="G63" s="149"/>
      <c r="H63" s="149"/>
      <c r="I63" s="149"/>
      <c r="J63" s="149"/>
      <c r="K63" s="149"/>
      <c r="L63" s="177"/>
      <c r="M63" s="177"/>
      <c r="N63" s="177"/>
    </row>
    <row r="64" spans="3:14" ht="20.25">
      <c r="C64" s="148"/>
      <c r="D64" s="148"/>
      <c r="E64" s="148"/>
      <c r="F64" s="149"/>
      <c r="G64" s="149"/>
      <c r="H64" s="149"/>
      <c r="I64" s="149"/>
      <c r="J64" s="149"/>
      <c r="K64" s="149"/>
      <c r="L64" s="177"/>
      <c r="M64" s="177"/>
      <c r="N64" s="177"/>
    </row>
    <row r="65" spans="3:14" ht="20.25">
      <c r="C65" s="148"/>
      <c r="D65" s="148"/>
      <c r="E65" s="148"/>
      <c r="F65" s="149"/>
      <c r="G65" s="149"/>
      <c r="H65" s="149"/>
      <c r="I65" s="149"/>
      <c r="J65" s="149"/>
      <c r="K65" s="149"/>
      <c r="L65" s="177"/>
      <c r="M65" s="177"/>
      <c r="N65" s="177"/>
    </row>
    <row r="66" spans="3:14" ht="20.25">
      <c r="C66" s="148"/>
      <c r="D66" s="148"/>
      <c r="E66" s="148"/>
      <c r="F66" s="149"/>
      <c r="G66" s="149"/>
      <c r="H66" s="149"/>
      <c r="I66" s="149"/>
      <c r="J66" s="149"/>
      <c r="K66" s="149"/>
      <c r="L66" s="177"/>
      <c r="M66" s="177"/>
      <c r="N66" s="177"/>
    </row>
    <row r="67" spans="3:14" ht="20.25">
      <c r="C67" s="148"/>
      <c r="D67" s="148"/>
      <c r="E67" s="148"/>
      <c r="F67" s="149"/>
      <c r="G67" s="149"/>
      <c r="H67" s="149"/>
      <c r="I67" s="149"/>
      <c r="J67" s="149"/>
      <c r="K67" s="149"/>
      <c r="L67" s="177"/>
      <c r="M67" s="177"/>
      <c r="N67" s="177"/>
    </row>
    <row r="68" spans="3:14" ht="20.25">
      <c r="C68" s="148"/>
      <c r="D68" s="148"/>
      <c r="E68" s="148"/>
      <c r="F68" s="149"/>
      <c r="G68" s="149"/>
      <c r="H68" s="149"/>
      <c r="I68" s="149"/>
      <c r="J68" s="149"/>
      <c r="K68" s="149"/>
      <c r="L68" s="177"/>
      <c r="M68" s="177"/>
      <c r="N68" s="177"/>
    </row>
    <row r="69" spans="3:14" ht="20.25">
      <c r="C69" s="148"/>
      <c r="D69" s="148"/>
      <c r="E69" s="148"/>
      <c r="F69" s="149"/>
      <c r="G69" s="149"/>
      <c r="H69" s="149"/>
      <c r="I69" s="149"/>
      <c r="J69" s="149"/>
      <c r="K69" s="149"/>
      <c r="L69" s="177"/>
      <c r="M69" s="177"/>
      <c r="N69" s="177"/>
    </row>
    <row r="70" spans="3:14" ht="20.25">
      <c r="C70" s="148"/>
      <c r="D70" s="148"/>
      <c r="E70" s="148"/>
      <c r="F70" s="149"/>
      <c r="G70" s="149"/>
      <c r="H70" s="149"/>
      <c r="I70" s="149"/>
      <c r="J70" s="149"/>
      <c r="K70" s="149"/>
      <c r="L70" s="177"/>
      <c r="M70" s="177"/>
      <c r="N70" s="177"/>
    </row>
    <row r="71" spans="3:14" ht="20.25">
      <c r="C71" s="148"/>
      <c r="D71" s="148"/>
      <c r="E71" s="148"/>
      <c r="F71" s="149"/>
      <c r="G71" s="149"/>
      <c r="H71" s="149"/>
      <c r="I71" s="149"/>
      <c r="J71" s="149"/>
      <c r="K71" s="149"/>
      <c r="L71" s="177"/>
      <c r="M71" s="177"/>
      <c r="N71" s="177"/>
    </row>
    <row r="72" spans="3:14" ht="20.25">
      <c r="C72" s="148"/>
      <c r="D72" s="148"/>
      <c r="E72" s="148"/>
      <c r="F72" s="149"/>
      <c r="G72" s="149"/>
      <c r="H72" s="149"/>
      <c r="I72" s="149"/>
      <c r="J72" s="149"/>
      <c r="K72" s="149"/>
      <c r="L72" s="177"/>
      <c r="M72" s="177"/>
      <c r="N72" s="177"/>
    </row>
    <row r="73" spans="3:14" ht="20.25">
      <c r="C73" s="148"/>
      <c r="D73" s="148"/>
      <c r="E73" s="148"/>
      <c r="F73" s="149"/>
      <c r="G73" s="149"/>
      <c r="H73" s="149"/>
      <c r="I73" s="149"/>
      <c r="J73" s="149"/>
      <c r="K73" s="149"/>
      <c r="L73" s="177"/>
      <c r="M73" s="177"/>
      <c r="N73" s="177"/>
    </row>
    <row r="74" spans="3:14" ht="20.25">
      <c r="C74" s="148"/>
      <c r="D74" s="148"/>
      <c r="E74" s="148"/>
      <c r="F74" s="149"/>
      <c r="G74" s="149"/>
      <c r="H74" s="149"/>
      <c r="I74" s="149"/>
      <c r="J74" s="149"/>
      <c r="K74" s="149"/>
      <c r="L74" s="177"/>
      <c r="M74" s="177"/>
      <c r="N74" s="177"/>
    </row>
    <row r="75" spans="3:14" ht="20.25">
      <c r="C75" s="148"/>
      <c r="D75" s="148"/>
      <c r="E75" s="148"/>
      <c r="F75" s="149"/>
      <c r="G75" s="149"/>
      <c r="H75" s="149"/>
      <c r="I75" s="149"/>
      <c r="J75" s="149"/>
      <c r="K75" s="149"/>
      <c r="L75" s="177"/>
      <c r="M75" s="177"/>
      <c r="N75" s="177"/>
    </row>
    <row r="76" spans="3:14" ht="20.25">
      <c r="C76" s="148"/>
      <c r="D76" s="148"/>
      <c r="E76" s="148"/>
      <c r="F76" s="149"/>
      <c r="G76" s="149"/>
      <c r="H76" s="149"/>
      <c r="I76" s="149"/>
      <c r="J76" s="149"/>
      <c r="K76" s="149"/>
      <c r="L76" s="177"/>
      <c r="M76" s="177"/>
      <c r="N76" s="177"/>
    </row>
    <row r="77" spans="3:14" ht="20.25">
      <c r="C77" s="148"/>
      <c r="D77" s="148"/>
      <c r="E77" s="148"/>
      <c r="F77" s="149"/>
      <c r="G77" s="149"/>
      <c r="H77" s="149"/>
      <c r="I77" s="149"/>
      <c r="J77" s="149"/>
      <c r="K77" s="149"/>
      <c r="L77" s="177"/>
      <c r="M77" s="177"/>
      <c r="N77" s="177"/>
    </row>
    <row r="78" spans="3:14" ht="20.25">
      <c r="C78" s="148"/>
      <c r="D78" s="148"/>
      <c r="E78" s="148"/>
      <c r="F78" s="149"/>
      <c r="G78" s="149"/>
      <c r="H78" s="149"/>
      <c r="I78" s="149"/>
      <c r="J78" s="149"/>
      <c r="K78" s="149"/>
      <c r="L78" s="177"/>
      <c r="M78" s="177"/>
      <c r="N78" s="177"/>
    </row>
    <row r="79" spans="3:14" ht="20.25">
      <c r="C79" s="148"/>
      <c r="D79" s="148"/>
      <c r="E79" s="148"/>
      <c r="F79" s="149"/>
      <c r="G79" s="149"/>
      <c r="H79" s="149"/>
      <c r="I79" s="149"/>
      <c r="J79" s="149"/>
      <c r="K79" s="149"/>
      <c r="L79" s="177"/>
      <c r="M79" s="177"/>
      <c r="N79" s="177"/>
    </row>
    <row r="80" spans="3:14" ht="20.25">
      <c r="C80" s="148"/>
      <c r="D80" s="148"/>
      <c r="E80" s="148"/>
      <c r="F80" s="149"/>
      <c r="G80" s="149"/>
      <c r="H80" s="149"/>
      <c r="I80" s="149"/>
      <c r="J80" s="149"/>
      <c r="K80" s="149"/>
      <c r="L80" s="177"/>
      <c r="M80" s="177"/>
      <c r="N80" s="177"/>
    </row>
    <row r="81" spans="3:14" ht="20.25">
      <c r="C81" s="148"/>
      <c r="D81" s="148"/>
      <c r="E81" s="148"/>
      <c r="F81" s="149"/>
      <c r="G81" s="149"/>
      <c r="H81" s="149"/>
      <c r="I81" s="149"/>
      <c r="J81" s="149"/>
      <c r="K81" s="149"/>
      <c r="L81" s="177"/>
      <c r="M81" s="177"/>
      <c r="N81" s="177"/>
    </row>
    <row r="82" spans="3:14" ht="20.25">
      <c r="C82" s="148"/>
      <c r="D82" s="148"/>
      <c r="E82" s="148"/>
      <c r="F82" s="149"/>
      <c r="G82" s="149"/>
      <c r="H82" s="149"/>
      <c r="I82" s="149"/>
      <c r="J82" s="149"/>
      <c r="K82" s="149"/>
      <c r="L82" s="177"/>
      <c r="M82" s="177"/>
      <c r="N82" s="177"/>
    </row>
    <row r="83" spans="3:14" ht="20.25">
      <c r="C83" s="148"/>
      <c r="D83" s="148"/>
      <c r="E83" s="148"/>
      <c r="F83" s="149"/>
      <c r="G83" s="149"/>
      <c r="H83" s="149"/>
      <c r="I83" s="149"/>
      <c r="J83" s="149"/>
      <c r="K83" s="149"/>
      <c r="L83" s="177"/>
      <c r="M83" s="177"/>
      <c r="N83" s="177"/>
    </row>
    <row r="84" spans="3:14" ht="20.25">
      <c r="C84" s="148"/>
      <c r="D84" s="148"/>
      <c r="E84" s="148"/>
      <c r="F84" s="149"/>
      <c r="G84" s="149"/>
      <c r="H84" s="149"/>
      <c r="I84" s="149"/>
      <c r="J84" s="149"/>
      <c r="K84" s="149"/>
      <c r="L84" s="177"/>
      <c r="M84" s="177"/>
      <c r="N84" s="177"/>
    </row>
    <row r="85" spans="3:14" ht="20.25">
      <c r="C85" s="148"/>
      <c r="D85" s="148"/>
      <c r="E85" s="148"/>
      <c r="F85" s="149"/>
      <c r="G85" s="149"/>
      <c r="H85" s="149"/>
      <c r="I85" s="149"/>
      <c r="J85" s="149"/>
      <c r="K85" s="149"/>
      <c r="L85" s="177"/>
      <c r="M85" s="177"/>
      <c r="N85" s="177"/>
    </row>
    <row r="86" spans="3:14" ht="20.25">
      <c r="C86" s="148"/>
      <c r="D86" s="148"/>
      <c r="E86" s="148"/>
      <c r="F86" s="149"/>
      <c r="G86" s="149"/>
      <c r="H86" s="149"/>
      <c r="I86" s="149"/>
      <c r="J86" s="149"/>
      <c r="K86" s="149"/>
      <c r="L86" s="177"/>
      <c r="M86" s="177"/>
      <c r="N86" s="177"/>
    </row>
    <row r="87" spans="3:14" ht="20.25">
      <c r="C87" s="148"/>
      <c r="D87" s="148"/>
      <c r="E87" s="148"/>
      <c r="F87" s="149"/>
      <c r="G87" s="149"/>
      <c r="H87" s="149"/>
      <c r="I87" s="149"/>
      <c r="J87" s="149"/>
      <c r="K87" s="149"/>
      <c r="L87" s="177"/>
      <c r="M87" s="177"/>
      <c r="N87" s="177"/>
    </row>
    <row r="88" spans="3:14" ht="20.25">
      <c r="C88" s="148"/>
      <c r="D88" s="148"/>
      <c r="E88" s="148"/>
      <c r="F88" s="149"/>
      <c r="G88" s="149"/>
      <c r="H88" s="149"/>
      <c r="I88" s="149"/>
      <c r="J88" s="149"/>
      <c r="K88" s="149"/>
      <c r="L88" s="177"/>
      <c r="M88" s="177"/>
      <c r="N88" s="177"/>
    </row>
    <row r="89" spans="3:14" ht="20.25">
      <c r="C89" s="148"/>
      <c r="D89" s="148"/>
      <c r="E89" s="148"/>
      <c r="F89" s="149"/>
      <c r="G89" s="149"/>
      <c r="H89" s="149"/>
      <c r="I89" s="149"/>
      <c r="J89" s="149"/>
      <c r="K89" s="149"/>
      <c r="L89" s="177"/>
      <c r="M89" s="177"/>
      <c r="N89" s="177"/>
    </row>
    <row r="90" spans="3:14" ht="20.25">
      <c r="C90" s="148"/>
      <c r="D90" s="148"/>
      <c r="E90" s="148"/>
      <c r="F90" s="149"/>
      <c r="G90" s="149"/>
      <c r="H90" s="149"/>
      <c r="I90" s="149"/>
      <c r="J90" s="149"/>
      <c r="K90" s="149"/>
      <c r="L90" s="177"/>
      <c r="M90" s="177"/>
      <c r="N90" s="177"/>
    </row>
    <row r="91" spans="3:14" ht="20.25">
      <c r="C91" s="148"/>
      <c r="D91" s="148"/>
      <c r="E91" s="148"/>
      <c r="F91" s="149"/>
      <c r="G91" s="149"/>
      <c r="H91" s="149"/>
      <c r="I91" s="149"/>
      <c r="J91" s="149"/>
      <c r="K91" s="149"/>
      <c r="L91" s="177"/>
      <c r="M91" s="177"/>
      <c r="N91" s="177"/>
    </row>
    <row r="92" spans="3:14" ht="20.25">
      <c r="C92" s="148"/>
      <c r="D92" s="148"/>
      <c r="E92" s="148"/>
      <c r="F92" s="149"/>
      <c r="G92" s="149"/>
      <c r="H92" s="149"/>
      <c r="I92" s="149"/>
      <c r="J92" s="149"/>
      <c r="K92" s="149"/>
      <c r="L92" s="177"/>
      <c r="M92" s="177"/>
      <c r="N92" s="177"/>
    </row>
    <row r="93" spans="3:14" ht="20.25">
      <c r="C93" s="148"/>
      <c r="D93" s="148"/>
      <c r="E93" s="148"/>
      <c r="F93" s="149"/>
      <c r="G93" s="149"/>
      <c r="H93" s="149"/>
      <c r="I93" s="149"/>
      <c r="J93" s="149"/>
      <c r="K93" s="149"/>
      <c r="L93" s="177"/>
      <c r="M93" s="177"/>
      <c r="N93" s="177"/>
    </row>
    <row r="94" spans="3:14" ht="20.25">
      <c r="C94" s="148"/>
      <c r="D94" s="148"/>
      <c r="E94" s="148"/>
      <c r="F94" s="149"/>
      <c r="G94" s="149"/>
      <c r="H94" s="149"/>
      <c r="I94" s="149"/>
      <c r="J94" s="149"/>
      <c r="K94" s="149"/>
      <c r="L94" s="177"/>
      <c r="M94" s="177"/>
      <c r="N94" s="177"/>
    </row>
    <row r="95" spans="3:14" ht="20.25">
      <c r="C95" s="148"/>
      <c r="D95" s="148"/>
      <c r="E95" s="148"/>
      <c r="F95" s="149"/>
      <c r="G95" s="149"/>
      <c r="H95" s="149"/>
      <c r="I95" s="149"/>
      <c r="J95" s="149"/>
      <c r="K95" s="149"/>
      <c r="L95" s="177"/>
      <c r="M95" s="177"/>
      <c r="N95" s="177"/>
    </row>
    <row r="96" spans="3:14" ht="20.25">
      <c r="C96" s="148"/>
      <c r="D96" s="148"/>
      <c r="E96" s="148"/>
      <c r="F96" s="149"/>
      <c r="G96" s="149"/>
      <c r="H96" s="149"/>
      <c r="I96" s="149"/>
      <c r="J96" s="149"/>
      <c r="K96" s="149"/>
      <c r="L96" s="177"/>
      <c r="M96" s="177"/>
      <c r="N96" s="177"/>
    </row>
    <row r="97" spans="3:14" ht="20.25">
      <c r="C97" s="148"/>
      <c r="D97" s="148"/>
      <c r="E97" s="148"/>
      <c r="F97" s="149"/>
      <c r="G97" s="149"/>
      <c r="H97" s="149"/>
      <c r="I97" s="149"/>
      <c r="J97" s="149"/>
      <c r="K97" s="149"/>
      <c r="L97" s="177"/>
      <c r="M97" s="177"/>
      <c r="N97" s="177"/>
    </row>
    <row r="98" spans="3:14" ht="20.25">
      <c r="C98" s="148"/>
      <c r="D98" s="148"/>
      <c r="E98" s="148"/>
      <c r="F98" s="149"/>
      <c r="G98" s="149"/>
      <c r="H98" s="149"/>
      <c r="I98" s="149"/>
      <c r="J98" s="149"/>
      <c r="K98" s="149"/>
      <c r="L98" s="177"/>
      <c r="M98" s="177"/>
      <c r="N98" s="177"/>
    </row>
    <row r="99" spans="3:14" ht="20.25">
      <c r="C99" s="148"/>
      <c r="D99" s="148"/>
      <c r="E99" s="148"/>
      <c r="F99" s="149"/>
      <c r="G99" s="149"/>
      <c r="H99" s="149"/>
      <c r="I99" s="149"/>
      <c r="J99" s="149"/>
      <c r="K99" s="149"/>
      <c r="L99" s="177"/>
      <c r="M99" s="177"/>
      <c r="N99" s="177"/>
    </row>
    <row r="100" spans="3:14" ht="20.25">
      <c r="C100" s="148"/>
      <c r="D100" s="148"/>
      <c r="E100" s="148"/>
      <c r="F100" s="149"/>
      <c r="G100" s="149"/>
      <c r="H100" s="149"/>
      <c r="I100" s="149"/>
      <c r="J100" s="149"/>
      <c r="K100" s="149"/>
      <c r="L100" s="177"/>
      <c r="M100" s="177"/>
      <c r="N100" s="177"/>
    </row>
    <row r="101" spans="3:14" ht="20.25">
      <c r="C101" s="148"/>
      <c r="D101" s="148"/>
      <c r="E101" s="148"/>
      <c r="F101" s="149"/>
      <c r="G101" s="149"/>
      <c r="H101" s="149"/>
      <c r="I101" s="149"/>
      <c r="J101" s="149"/>
      <c r="K101" s="149"/>
      <c r="L101" s="177"/>
      <c r="M101" s="177"/>
      <c r="N101" s="177"/>
    </row>
  </sheetData>
  <sheetProtection password="DFCA" sheet="1"/>
  <mergeCells count="21">
    <mergeCell ref="L18:M18"/>
    <mergeCell ref="B7:N7"/>
    <mergeCell ref="C8:C10"/>
    <mergeCell ref="D8:D10"/>
    <mergeCell ref="A15:B15"/>
    <mergeCell ref="A13:B13"/>
    <mergeCell ref="A11:B11"/>
    <mergeCell ref="E8:E10"/>
    <mergeCell ref="A8:B10"/>
    <mergeCell ref="G9:G10"/>
    <mergeCell ref="I9:I10"/>
    <mergeCell ref="C1:N1"/>
    <mergeCell ref="C2:N2"/>
    <mergeCell ref="M9:M10"/>
    <mergeCell ref="F9:F10"/>
    <mergeCell ref="K8:N8"/>
    <mergeCell ref="H9:H10"/>
    <mergeCell ref="J9:J10"/>
    <mergeCell ref="A4:N4"/>
    <mergeCell ref="A6:N6"/>
    <mergeCell ref="A5:N5"/>
  </mergeCells>
  <conditionalFormatting sqref="M17">
    <cfRule type="cellIs" priority="62" dxfId="4" operator="between" stopIfTrue="1">
      <formula>4.5</formula>
      <formula>5</formula>
    </cfRule>
    <cfRule type="cellIs" priority="63" dxfId="3" operator="between" stopIfTrue="1">
      <formula>4</formula>
      <formula>4.4999</formula>
    </cfRule>
    <cfRule type="cellIs" priority="64" dxfId="2" operator="between" stopIfTrue="1">
      <formula>3</formula>
      <formula>3.9999</formula>
    </cfRule>
    <cfRule type="cellIs" priority="65" dxfId="1" operator="between" stopIfTrue="1">
      <formula>2</formula>
      <formula>2.9999</formula>
    </cfRule>
    <cfRule type="cellIs" priority="66" dxfId="0" operator="between" stopIfTrue="1">
      <formula>1</formula>
      <formula>1.9999</formula>
    </cfRule>
  </conditionalFormatting>
  <conditionalFormatting sqref="M13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4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3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ignoredErrors>
    <ignoredError sqref="A17" numberStoredAsText="1"/>
    <ignoredError sqref="E12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2" t="s">
        <v>83</v>
      </c>
      <c r="E1" s="393"/>
      <c r="F1" s="393"/>
      <c r="G1" s="393"/>
      <c r="H1" s="393"/>
      <c r="I1" s="393"/>
      <c r="J1" s="393"/>
      <c r="K1" s="393"/>
      <c r="L1" s="393"/>
      <c r="M1" s="393"/>
      <c r="N1" s="96"/>
      <c r="O1" s="95"/>
    </row>
    <row r="2" spans="1:4" s="83" customFormat="1" ht="22.5" customHeight="1">
      <c r="A2" s="394" t="s">
        <v>1</v>
      </c>
      <c r="B2" s="395"/>
      <c r="C2" s="87" t="s">
        <v>0</v>
      </c>
      <c r="D2" s="88">
        <v>2</v>
      </c>
    </row>
    <row r="3" spans="1:5" s="83" customFormat="1" ht="22.5" customHeight="1">
      <c r="A3" s="394" t="s">
        <v>2</v>
      </c>
      <c r="B3" s="39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4" t="s">
        <v>3</v>
      </c>
      <c r="B4" s="39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4" t="s">
        <v>4</v>
      </c>
      <c r="B5" s="39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6" t="s">
        <v>6</v>
      </c>
      <c r="E7" s="396"/>
      <c r="F7" s="396"/>
      <c r="G7" s="396"/>
      <c r="H7" s="39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86" t="s">
        <v>93</v>
      </c>
      <c r="E11" s="386"/>
      <c r="F11" s="386"/>
      <c r="G11" s="386"/>
      <c r="H11" s="386"/>
      <c r="I11" s="386"/>
      <c r="J11" s="115"/>
      <c r="K11" s="20" t="s">
        <v>8</v>
      </c>
      <c r="N11" s="86"/>
    </row>
    <row r="12" spans="4:11" s="78" customFormat="1" ht="55.5" customHeight="1">
      <c r="D12" s="386" t="s">
        <v>84</v>
      </c>
      <c r="E12" s="386"/>
      <c r="F12" s="386"/>
      <c r="G12" s="386"/>
      <c r="H12" s="386"/>
      <c r="I12" s="38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90" t="s">
        <v>85</v>
      </c>
      <c r="E14" s="390"/>
      <c r="F14" s="390"/>
      <c r="G14" s="390"/>
      <c r="H14" s="39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9" t="s">
        <v>63</v>
      </c>
      <c r="C16" s="389"/>
      <c r="D16" s="389"/>
    </row>
    <row r="17" spans="2:11" s="41" customFormat="1" ht="24" customHeight="1">
      <c r="B17" s="388"/>
      <c r="C17" s="388"/>
      <c r="D17" s="388"/>
      <c r="E17" s="388"/>
      <c r="F17" s="388"/>
      <c r="G17" s="388"/>
      <c r="H17" s="388"/>
      <c r="I17" s="388"/>
      <c r="J17" s="388"/>
      <c r="K17" s="388"/>
    </row>
    <row r="18" spans="2:11" s="41" customFormat="1" ht="24" customHeight="1">
      <c r="B18" s="388"/>
      <c r="C18" s="388"/>
      <c r="D18" s="388"/>
      <c r="E18" s="388"/>
      <c r="F18" s="388"/>
      <c r="G18" s="388"/>
      <c r="H18" s="388"/>
      <c r="I18" s="388"/>
      <c r="J18" s="388"/>
      <c r="K18" s="388"/>
    </row>
    <row r="19" spans="2:11" s="41" customFormat="1" ht="24" customHeight="1">
      <c r="B19" s="388"/>
      <c r="C19" s="388"/>
      <c r="D19" s="388"/>
      <c r="E19" s="388"/>
      <c r="F19" s="388"/>
      <c r="G19" s="388"/>
      <c r="H19" s="388"/>
      <c r="I19" s="388"/>
      <c r="J19" s="388"/>
      <c r="K19" s="388"/>
    </row>
    <row r="20" spans="2:11" s="41" customFormat="1" ht="24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</row>
    <row r="21" spans="2:11" s="41" customFormat="1" ht="24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2:11" s="41" customFormat="1" ht="24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</row>
    <row r="23" spans="2:11" s="41" customFormat="1" ht="24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68"/>
      <c r="M27" s="68"/>
      <c r="N27" s="68"/>
    </row>
    <row r="28" spans="2:14" ht="24" customHeight="1"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68"/>
      <c r="M28" s="68"/>
      <c r="N28" s="68"/>
    </row>
    <row r="29" spans="2:14" ht="24" customHeight="1"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68"/>
      <c r="M29" s="68"/>
      <c r="N29" s="68"/>
    </row>
    <row r="30" spans="2:14" ht="24" customHeight="1"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68"/>
      <c r="M30" s="68"/>
      <c r="N30" s="68"/>
    </row>
    <row r="31" spans="2:14" ht="24" customHeight="1"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68"/>
      <c r="M31" s="68"/>
      <c r="N31" s="68"/>
    </row>
    <row r="32" spans="2:14" ht="24" customHeight="1"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68"/>
      <c r="M32" s="68"/>
      <c r="N32" s="68"/>
    </row>
    <row r="33" spans="2:14" ht="24" customHeight="1"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68"/>
      <c r="M33" s="68"/>
      <c r="N33" s="68"/>
    </row>
    <row r="34" spans="2:14" ht="24" customHeight="1">
      <c r="B34" s="381" t="s">
        <v>57</v>
      </c>
      <c r="C34" s="381"/>
      <c r="D34" s="381"/>
      <c r="E34" s="381"/>
      <c r="F34" s="381"/>
      <c r="G34" s="381"/>
      <c r="H34" s="381"/>
      <c r="I34" s="381"/>
      <c r="J34" s="38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382" t="s">
        <v>55</v>
      </c>
      <c r="E1" s="382"/>
      <c r="F1" s="38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27" t="s">
        <v>65</v>
      </c>
      <c r="G5" s="528"/>
      <c r="H5" s="528"/>
      <c r="I5" s="528"/>
      <c r="J5" s="528"/>
      <c r="K5" s="52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0" t="s">
        <v>20</v>
      </c>
      <c r="C7" s="380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0">
        <v>1</v>
      </c>
      <c r="C8" s="380"/>
      <c r="D8" s="60" t="s">
        <v>54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0">
        <v>2</v>
      </c>
      <c r="C9" s="380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0">
        <v>3</v>
      </c>
      <c r="C10" s="380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0">
        <v>4</v>
      </c>
      <c r="C11" s="380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0">
        <v>5</v>
      </c>
      <c r="C12" s="380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8" ht="21.75">
      <c r="B21" s="383"/>
      <c r="C21" s="383"/>
      <c r="D21" s="383"/>
      <c r="E21" s="383"/>
      <c r="F21" s="383"/>
      <c r="G21" s="383"/>
      <c r="H21" s="383"/>
    </row>
    <row r="22" spans="2:13" ht="21.75">
      <c r="B22" s="381" t="s">
        <v>57</v>
      </c>
      <c r="C22" s="381"/>
      <c r="D22" s="381"/>
      <c r="E22" s="381"/>
      <c r="F22" s="381"/>
      <c r="G22" s="381"/>
      <c r="H22" s="38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388" t="s">
        <v>91</v>
      </c>
      <c r="C25" s="388"/>
      <c r="D25" s="388"/>
      <c r="E25" s="388"/>
      <c r="F25" s="388"/>
      <c r="G25" s="388"/>
      <c r="H25" s="388"/>
    </row>
    <row r="26" spans="2:8" ht="21.75">
      <c r="B26" s="388"/>
      <c r="C26" s="388"/>
      <c r="D26" s="388"/>
      <c r="E26" s="388"/>
      <c r="F26" s="388"/>
      <c r="G26" s="388"/>
      <c r="H26" s="388"/>
    </row>
    <row r="27" spans="2:8" ht="21.75">
      <c r="B27" s="388"/>
      <c r="C27" s="388"/>
      <c r="D27" s="388"/>
      <c r="E27" s="388"/>
      <c r="F27" s="388"/>
      <c r="G27" s="388"/>
      <c r="H27" s="388"/>
    </row>
    <row r="28" spans="2:8" ht="21.75">
      <c r="B28" s="388"/>
      <c r="C28" s="388"/>
      <c r="D28" s="388"/>
      <c r="E28" s="388"/>
      <c r="F28" s="388"/>
      <c r="G28" s="388"/>
      <c r="H28" s="388"/>
    </row>
    <row r="29" spans="2:8" ht="21.75">
      <c r="B29" s="388"/>
      <c r="C29" s="388"/>
      <c r="D29" s="388"/>
      <c r="E29" s="388"/>
      <c r="F29" s="388"/>
      <c r="G29" s="388"/>
      <c r="H29" s="388"/>
    </row>
    <row r="30" spans="2:8" ht="21.75">
      <c r="B30" s="388"/>
      <c r="C30" s="388"/>
      <c r="D30" s="388"/>
      <c r="E30" s="388"/>
      <c r="F30" s="388"/>
      <c r="G30" s="388"/>
      <c r="H30" s="388"/>
    </row>
    <row r="31" spans="2:8" ht="21.75">
      <c r="B31" s="381" t="s">
        <v>57</v>
      </c>
      <c r="C31" s="381"/>
      <c r="D31" s="381"/>
      <c r="E31" s="381"/>
      <c r="F31" s="381"/>
      <c r="G31" s="381"/>
      <c r="H31" s="381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30" t="s">
        <v>65</v>
      </c>
      <c r="G5" s="531"/>
      <c r="H5" s="531"/>
      <c r="I5" s="531"/>
      <c r="J5" s="531"/>
      <c r="K5" s="53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0" t="s">
        <v>20</v>
      </c>
      <c r="C7" s="380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0">
        <v>1</v>
      </c>
      <c r="C8" s="380"/>
      <c r="D8" s="60" t="s">
        <v>70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0">
        <v>2</v>
      </c>
      <c r="C9" s="380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0">
        <v>3</v>
      </c>
      <c r="C10" s="380"/>
      <c r="D10" s="60" t="s">
        <v>71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0">
        <v>4</v>
      </c>
      <c r="C11" s="380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0">
        <v>5</v>
      </c>
      <c r="C12" s="380"/>
      <c r="D12" s="60" t="s">
        <v>72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89" t="s">
        <v>63</v>
      </c>
      <c r="C16" s="389"/>
      <c r="D16" s="389"/>
    </row>
    <row r="17" spans="2:14" ht="24" customHeight="1">
      <c r="B17" s="383"/>
      <c r="C17" s="383"/>
      <c r="D17" s="383"/>
      <c r="E17" s="383"/>
      <c r="F17" s="383"/>
      <c r="G17" s="383"/>
      <c r="H17" s="383"/>
      <c r="I17" s="383"/>
      <c r="J17" s="76"/>
      <c r="K17" s="76"/>
      <c r="L17" s="76"/>
      <c r="M17" s="76"/>
      <c r="N17" s="69"/>
    </row>
    <row r="18" spans="2:14" ht="24" customHeight="1">
      <c r="B18" s="383"/>
      <c r="C18" s="383"/>
      <c r="D18" s="383"/>
      <c r="E18" s="383"/>
      <c r="F18" s="383"/>
      <c r="G18" s="383"/>
      <c r="H18" s="383"/>
      <c r="I18" s="383"/>
      <c r="J18" s="76"/>
      <c r="K18" s="76"/>
      <c r="L18" s="76"/>
      <c r="M18" s="76"/>
      <c r="N18" s="69"/>
    </row>
    <row r="19" spans="2:14" ht="24" customHeight="1">
      <c r="B19" s="383"/>
      <c r="C19" s="383"/>
      <c r="D19" s="383"/>
      <c r="E19" s="383"/>
      <c r="F19" s="383"/>
      <c r="G19" s="383"/>
      <c r="H19" s="383"/>
      <c r="I19" s="383"/>
      <c r="J19" s="76"/>
      <c r="K19" s="76"/>
      <c r="L19" s="76"/>
      <c r="M19" s="76"/>
      <c r="N19" s="69"/>
    </row>
    <row r="20" spans="2:14" ht="24" customHeight="1">
      <c r="B20" s="383"/>
      <c r="C20" s="383"/>
      <c r="D20" s="383"/>
      <c r="E20" s="383"/>
      <c r="F20" s="383"/>
      <c r="G20" s="383"/>
      <c r="H20" s="383"/>
      <c r="I20" s="383"/>
      <c r="J20" s="76"/>
      <c r="K20" s="76"/>
      <c r="L20" s="76"/>
      <c r="M20" s="76"/>
      <c r="N20" s="69"/>
    </row>
    <row r="21" spans="2:14" ht="24" customHeight="1">
      <c r="B21" s="383"/>
      <c r="C21" s="383"/>
      <c r="D21" s="383"/>
      <c r="E21" s="383"/>
      <c r="F21" s="383"/>
      <c r="G21" s="383"/>
      <c r="H21" s="383"/>
      <c r="I21" s="383"/>
      <c r="J21" s="76"/>
      <c r="K21" s="76"/>
      <c r="L21" s="76"/>
      <c r="M21" s="76"/>
      <c r="N21" s="69"/>
    </row>
    <row r="22" spans="2:14" ht="24" customHeight="1">
      <c r="B22" s="383"/>
      <c r="C22" s="383"/>
      <c r="D22" s="383"/>
      <c r="E22" s="383"/>
      <c r="F22" s="383"/>
      <c r="G22" s="383"/>
      <c r="H22" s="383"/>
      <c r="I22" s="383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9" t="s">
        <v>67</v>
      </c>
      <c r="C25" s="389"/>
      <c r="D25" s="38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529"/>
      <c r="C26" s="529"/>
      <c r="D26" s="529"/>
      <c r="E26" s="529"/>
      <c r="F26" s="529"/>
      <c r="G26" s="529"/>
      <c r="H26" s="529"/>
      <c r="I26" s="529"/>
      <c r="J26" s="75"/>
      <c r="K26" s="75"/>
      <c r="L26" s="75"/>
      <c r="M26" s="75"/>
      <c r="N26" s="75"/>
      <c r="O26" s="75"/>
    </row>
    <row r="27" spans="2:15" s="9" customFormat="1" ht="24" customHeight="1">
      <c r="B27" s="529"/>
      <c r="C27" s="529"/>
      <c r="D27" s="529"/>
      <c r="E27" s="529"/>
      <c r="F27" s="529"/>
      <c r="G27" s="529"/>
      <c r="H27" s="529"/>
      <c r="I27" s="529"/>
      <c r="J27" s="75"/>
      <c r="K27" s="75"/>
      <c r="L27" s="75"/>
      <c r="M27" s="75"/>
      <c r="N27" s="75"/>
      <c r="O27" s="75"/>
    </row>
    <row r="28" spans="2:15" s="9" customFormat="1" ht="24" customHeight="1">
      <c r="B28" s="529"/>
      <c r="C28" s="529"/>
      <c r="D28" s="529"/>
      <c r="E28" s="529"/>
      <c r="F28" s="529"/>
      <c r="G28" s="529"/>
      <c r="H28" s="529"/>
      <c r="I28" s="529"/>
      <c r="J28" s="75"/>
      <c r="K28" s="75"/>
      <c r="L28" s="75"/>
      <c r="M28" s="75"/>
      <c r="N28" s="75"/>
      <c r="O28" s="75"/>
    </row>
    <row r="29" spans="2:15" s="9" customFormat="1" ht="24" customHeight="1">
      <c r="B29" s="529"/>
      <c r="C29" s="529"/>
      <c r="D29" s="529"/>
      <c r="E29" s="529"/>
      <c r="F29" s="529"/>
      <c r="G29" s="529"/>
      <c r="H29" s="529"/>
      <c r="I29" s="529"/>
      <c r="J29" s="75"/>
      <c r="K29" s="75"/>
      <c r="L29" s="75"/>
      <c r="M29" s="75"/>
      <c r="N29" s="75"/>
      <c r="O29" s="75"/>
    </row>
    <row r="30" spans="2:15" s="9" customFormat="1" ht="24" customHeight="1">
      <c r="B30" s="529"/>
      <c r="C30" s="529"/>
      <c r="D30" s="529"/>
      <c r="E30" s="529"/>
      <c r="F30" s="529"/>
      <c r="G30" s="529"/>
      <c r="H30" s="529"/>
      <c r="I30" s="529"/>
      <c r="J30" s="75"/>
      <c r="K30" s="75"/>
      <c r="L30" s="75"/>
      <c r="M30" s="75"/>
      <c r="N30" s="75"/>
      <c r="O30" s="75"/>
    </row>
    <row r="31" spans="2:15" s="9" customFormat="1" ht="24" customHeight="1">
      <c r="B31" s="529"/>
      <c r="C31" s="529"/>
      <c r="D31" s="529"/>
      <c r="E31" s="529"/>
      <c r="F31" s="529"/>
      <c r="G31" s="529"/>
      <c r="H31" s="529"/>
      <c r="I31" s="529"/>
      <c r="J31" s="75"/>
      <c r="K31" s="75"/>
      <c r="L31" s="75"/>
      <c r="M31" s="75"/>
      <c r="N31" s="75"/>
      <c r="O31" s="75"/>
    </row>
    <row r="32" spans="2:15" s="9" customFormat="1" ht="24" customHeight="1">
      <c r="B32" s="532" t="s">
        <v>57</v>
      </c>
      <c r="C32" s="532"/>
      <c r="D32" s="532"/>
      <c r="E32" s="532"/>
      <c r="F32" s="532"/>
      <c r="G32" s="532"/>
      <c r="H32" s="532"/>
      <c r="I32" s="53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2" t="s">
        <v>58</v>
      </c>
      <c r="E1" s="382"/>
      <c r="F1" s="382"/>
      <c r="G1" s="38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0" t="s">
        <v>20</v>
      </c>
      <c r="C7" s="380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0">
        <v>1</v>
      </c>
      <c r="C8" s="380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380">
        <v>2</v>
      </c>
      <c r="C9" s="380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380">
        <v>3</v>
      </c>
      <c r="C10" s="380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380">
        <v>4</v>
      </c>
      <c r="C11" s="380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380">
        <v>5</v>
      </c>
      <c r="C12" s="380"/>
      <c r="D12" s="49" t="s">
        <v>82</v>
      </c>
      <c r="E12" s="55"/>
      <c r="F12" s="6" t="s">
        <v>22</v>
      </c>
      <c r="I12" s="37"/>
      <c r="J12" s="11"/>
      <c r="K12" s="11"/>
    </row>
    <row r="14" ht="21.75">
      <c r="B14" s="59" t="s">
        <v>63</v>
      </c>
    </row>
    <row r="15" spans="2:8" ht="21.75">
      <c r="B15" s="383"/>
      <c r="C15" s="383"/>
      <c r="D15" s="383"/>
      <c r="E15" s="383"/>
      <c r="F15" s="383"/>
      <c r="G15" s="383"/>
      <c r="H15" s="383"/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11" ht="21.75">
      <c r="B21" s="381" t="s">
        <v>57</v>
      </c>
      <c r="C21" s="381"/>
      <c r="D21" s="381"/>
      <c r="E21" s="381"/>
      <c r="F21" s="381"/>
      <c r="G21" s="381"/>
      <c r="H21" s="38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83"/>
      <c r="C24" s="383"/>
      <c r="D24" s="383"/>
      <c r="E24" s="383"/>
      <c r="F24" s="383"/>
      <c r="G24" s="383"/>
      <c r="H24" s="383"/>
    </row>
    <row r="25" spans="2:8" ht="21.75">
      <c r="B25" s="383"/>
      <c r="C25" s="383"/>
      <c r="D25" s="383"/>
      <c r="E25" s="383"/>
      <c r="F25" s="383"/>
      <c r="G25" s="383"/>
      <c r="H25" s="383"/>
    </row>
    <row r="26" spans="2:8" ht="21.75">
      <c r="B26" s="383"/>
      <c r="C26" s="383"/>
      <c r="D26" s="383"/>
      <c r="E26" s="383"/>
      <c r="F26" s="383"/>
      <c r="G26" s="383"/>
      <c r="H26" s="383"/>
    </row>
    <row r="27" spans="2:8" ht="21.75">
      <c r="B27" s="383"/>
      <c r="C27" s="383"/>
      <c r="D27" s="383"/>
      <c r="E27" s="383"/>
      <c r="F27" s="383"/>
      <c r="G27" s="383"/>
      <c r="H27" s="383"/>
    </row>
    <row r="28" spans="2:8" ht="21.75">
      <c r="B28" s="383"/>
      <c r="C28" s="383"/>
      <c r="D28" s="383"/>
      <c r="E28" s="383"/>
      <c r="F28" s="383"/>
      <c r="G28" s="383"/>
      <c r="H28" s="383"/>
    </row>
    <row r="29" spans="2:8" ht="21.75">
      <c r="B29" s="383"/>
      <c r="C29" s="383"/>
      <c r="D29" s="383"/>
      <c r="E29" s="383"/>
      <c r="F29" s="383"/>
      <c r="G29" s="383"/>
      <c r="H29" s="383"/>
    </row>
    <row r="30" spans="2:8" ht="21.75">
      <c r="B30" s="383"/>
      <c r="C30" s="383"/>
      <c r="D30" s="383"/>
      <c r="E30" s="383"/>
      <c r="F30" s="383"/>
      <c r="G30" s="383"/>
      <c r="H30" s="383"/>
    </row>
    <row r="31" spans="2:11" ht="21.75">
      <c r="B31" s="381" t="s">
        <v>57</v>
      </c>
      <c r="C31" s="381"/>
      <c r="D31" s="381"/>
      <c r="E31" s="381"/>
      <c r="F31" s="381"/>
      <c r="G31" s="381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2" t="s">
        <v>87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95"/>
    </row>
    <row r="2" spans="1:4" s="83" customFormat="1" ht="22.5" customHeight="1">
      <c r="A2" s="394" t="s">
        <v>1</v>
      </c>
      <c r="B2" s="395"/>
      <c r="C2" s="87" t="s">
        <v>0</v>
      </c>
      <c r="D2" s="88">
        <v>2</v>
      </c>
    </row>
    <row r="3" spans="1:5" s="83" customFormat="1" ht="22.5" customHeight="1">
      <c r="A3" s="394" t="s">
        <v>2</v>
      </c>
      <c r="B3" s="39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4" t="s">
        <v>3</v>
      </c>
      <c r="B4" s="39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4" t="s">
        <v>4</v>
      </c>
      <c r="B5" s="39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6" t="s">
        <v>6</v>
      </c>
      <c r="E7" s="396"/>
      <c r="F7" s="396"/>
      <c r="G7" s="396"/>
      <c r="H7" s="39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86" t="s">
        <v>81</v>
      </c>
      <c r="E11" s="387"/>
      <c r="F11" s="387"/>
      <c r="G11" s="387"/>
      <c r="H11" s="387"/>
      <c r="I11" s="387"/>
      <c r="J11" s="23"/>
      <c r="K11" s="20" t="s">
        <v>8</v>
      </c>
      <c r="N11" s="86"/>
    </row>
    <row r="12" spans="4:11" s="78" customFormat="1" ht="54" customHeight="1">
      <c r="D12" s="386" t="s">
        <v>86</v>
      </c>
      <c r="E12" s="386"/>
      <c r="F12" s="386"/>
      <c r="G12" s="386"/>
      <c r="H12" s="386"/>
      <c r="I12" s="38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0" t="s">
        <v>88</v>
      </c>
      <c r="E14" s="390"/>
      <c r="F14" s="390"/>
      <c r="G14" s="390"/>
      <c r="H14" s="390"/>
      <c r="I14" s="39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9" t="s">
        <v>63</v>
      </c>
      <c r="C16" s="389"/>
      <c r="D16" s="389"/>
    </row>
    <row r="17" spans="2:14" s="41" customFormat="1" ht="24" customHeight="1"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</row>
    <row r="18" spans="2:14" s="41" customFormat="1" ht="24" customHeight="1"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</row>
    <row r="19" spans="2:14" s="41" customFormat="1" ht="24" customHeight="1"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</row>
    <row r="20" spans="2:14" s="41" customFormat="1" ht="24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</row>
    <row r="21" spans="2:14" s="41" customFormat="1" ht="24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</row>
    <row r="22" spans="2:14" s="41" customFormat="1" ht="24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</row>
    <row r="23" spans="2:14" s="41" customFormat="1" ht="24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</row>
    <row r="24" spans="2:14" s="41" customFormat="1" ht="24" customHeight="1">
      <c r="B24" s="381" t="s">
        <v>57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4" t="s">
        <v>66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</row>
    <row r="27" spans="2:14" s="8" customFormat="1" ht="24" customHeight="1"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</row>
    <row r="28" spans="2:14" s="8" customFormat="1" ht="24" customHeight="1"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</row>
    <row r="29" spans="2:14" ht="24" customHeight="1"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</row>
    <row r="30" spans="2:14" ht="24" customHeight="1"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</row>
    <row r="31" spans="2:14" ht="24" customHeight="1"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</row>
    <row r="32" spans="2:14" ht="24" customHeight="1"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</row>
    <row r="33" spans="2:14" ht="24" customHeight="1">
      <c r="B33" s="381" t="s">
        <v>57</v>
      </c>
      <c r="C33" s="381"/>
      <c r="D33" s="381"/>
      <c r="E33" s="381"/>
      <c r="F33" s="381"/>
      <c r="G33" s="381"/>
      <c r="H33" s="381"/>
      <c r="I33" s="381"/>
      <c r="J33" s="381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1" t="s">
        <v>52</v>
      </c>
      <c r="E1" s="401"/>
      <c r="F1" s="401"/>
      <c r="G1" s="40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0" t="s">
        <v>20</v>
      </c>
      <c r="C7" s="380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0">
        <v>1</v>
      </c>
      <c r="C8" s="380"/>
      <c r="D8" s="60" t="s">
        <v>38</v>
      </c>
      <c r="E8" s="55"/>
      <c r="F8" s="402" t="s">
        <v>60</v>
      </c>
      <c r="G8" s="403"/>
      <c r="H8" s="403"/>
      <c r="I8" s="403"/>
      <c r="J8" s="11"/>
      <c r="K8" s="11"/>
      <c r="L8" s="11"/>
      <c r="M8" s="11"/>
      <c r="N8" s="11"/>
      <c r="O8" s="11"/>
    </row>
    <row r="9" spans="2:15" s="10" customFormat="1" ht="236.25" customHeight="1">
      <c r="B9" s="380">
        <v>2</v>
      </c>
      <c r="C9" s="380"/>
      <c r="D9" s="57" t="s">
        <v>77</v>
      </c>
      <c r="E9" s="55"/>
      <c r="F9" s="402" t="s">
        <v>60</v>
      </c>
      <c r="G9" s="403"/>
      <c r="H9" s="403"/>
      <c r="I9" s="403"/>
      <c r="J9" s="11"/>
      <c r="K9" s="11"/>
      <c r="L9" s="11"/>
      <c r="M9" s="11"/>
      <c r="N9" s="11"/>
      <c r="O9" s="11"/>
    </row>
    <row r="10" spans="2:15" s="10" customFormat="1" ht="143.25" customHeight="1">
      <c r="B10" s="380">
        <v>3</v>
      </c>
      <c r="C10" s="380"/>
      <c r="D10" s="57" t="s">
        <v>78</v>
      </c>
      <c r="E10" s="55"/>
      <c r="F10" s="402" t="s">
        <v>61</v>
      </c>
      <c r="G10" s="404"/>
      <c r="H10" s="404"/>
      <c r="I10" s="404"/>
      <c r="J10" s="11"/>
      <c r="K10" s="11"/>
      <c r="L10" s="11"/>
      <c r="M10" s="11"/>
      <c r="N10" s="11"/>
      <c r="O10" s="11"/>
    </row>
    <row r="11" spans="2:15" s="10" customFormat="1" ht="69.75">
      <c r="B11" s="380">
        <v>4</v>
      </c>
      <c r="C11" s="380"/>
      <c r="D11" s="58" t="s">
        <v>79</v>
      </c>
      <c r="E11" s="55"/>
      <c r="F11" s="402" t="s">
        <v>61</v>
      </c>
      <c r="G11" s="404"/>
      <c r="H11" s="404"/>
      <c r="I11" s="404"/>
      <c r="J11" s="11"/>
      <c r="K11" s="11"/>
      <c r="L11" s="11"/>
      <c r="M11" s="11"/>
      <c r="N11" s="11"/>
      <c r="O11" s="11"/>
    </row>
    <row r="12" spans="2:15" s="10" customFormat="1" ht="116.25">
      <c r="B12" s="380">
        <v>5</v>
      </c>
      <c r="C12" s="380"/>
      <c r="D12" s="57" t="s">
        <v>80</v>
      </c>
      <c r="E12" s="55"/>
      <c r="F12" s="402" t="s">
        <v>61</v>
      </c>
      <c r="G12" s="404"/>
      <c r="H12" s="404"/>
      <c r="I12" s="40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8" t="s">
        <v>62</v>
      </c>
      <c r="C14" s="398"/>
      <c r="D14" s="398"/>
      <c r="E14" s="398"/>
      <c r="F14" s="398"/>
      <c r="G14" s="398"/>
      <c r="H14" s="398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00"/>
      <c r="C16" s="400"/>
      <c r="D16" s="400"/>
      <c r="E16" s="400"/>
      <c r="F16" s="400"/>
      <c r="G16" s="400"/>
      <c r="H16" s="400"/>
    </row>
    <row r="17" spans="2:8" ht="24" customHeight="1">
      <c r="B17" s="400"/>
      <c r="C17" s="400"/>
      <c r="D17" s="400"/>
      <c r="E17" s="400"/>
      <c r="F17" s="400"/>
      <c r="G17" s="400"/>
      <c r="H17" s="400"/>
    </row>
    <row r="18" spans="2:8" ht="24" customHeight="1">
      <c r="B18" s="400"/>
      <c r="C18" s="400"/>
      <c r="D18" s="400"/>
      <c r="E18" s="400"/>
      <c r="F18" s="400"/>
      <c r="G18" s="400"/>
      <c r="H18" s="400"/>
    </row>
    <row r="19" spans="2:8" ht="24" customHeight="1">
      <c r="B19" s="400"/>
      <c r="C19" s="400"/>
      <c r="D19" s="400"/>
      <c r="E19" s="400"/>
      <c r="F19" s="400"/>
      <c r="G19" s="400"/>
      <c r="H19" s="400"/>
    </row>
    <row r="20" spans="2:8" ht="24" customHeight="1">
      <c r="B20" s="400"/>
      <c r="C20" s="400"/>
      <c r="D20" s="400"/>
      <c r="E20" s="400"/>
      <c r="F20" s="400"/>
      <c r="G20" s="400"/>
      <c r="H20" s="400"/>
    </row>
    <row r="21" spans="2:8" ht="24" customHeight="1">
      <c r="B21" s="400"/>
      <c r="C21" s="400"/>
      <c r="D21" s="400"/>
      <c r="E21" s="400"/>
      <c r="F21" s="400"/>
      <c r="G21" s="400"/>
      <c r="H21" s="400"/>
    </row>
    <row r="22" spans="2:8" ht="24" customHeight="1">
      <c r="B22" s="400"/>
      <c r="C22" s="400"/>
      <c r="D22" s="400"/>
      <c r="E22" s="400"/>
      <c r="F22" s="400"/>
      <c r="G22" s="400"/>
      <c r="H22" s="400"/>
    </row>
    <row r="23" spans="2:8" ht="24" customHeight="1">
      <c r="B23" s="400"/>
      <c r="C23" s="400"/>
      <c r="D23" s="400"/>
      <c r="E23" s="400"/>
      <c r="F23" s="400"/>
      <c r="G23" s="400"/>
      <c r="H23" s="400"/>
    </row>
    <row r="24" spans="2:8" ht="24" customHeight="1">
      <c r="B24" s="400"/>
      <c r="C24" s="400"/>
      <c r="D24" s="400"/>
      <c r="E24" s="400"/>
      <c r="F24" s="400"/>
      <c r="G24" s="400"/>
      <c r="H24" s="400"/>
    </row>
    <row r="25" spans="2:8" ht="24" customHeight="1">
      <c r="B25" s="400"/>
      <c r="C25" s="400"/>
      <c r="D25" s="400"/>
      <c r="E25" s="400"/>
      <c r="F25" s="400"/>
      <c r="G25" s="400"/>
      <c r="H25" s="400"/>
    </row>
    <row r="26" spans="2:9" ht="24" customHeight="1">
      <c r="B26" s="381" t="s">
        <v>57</v>
      </c>
      <c r="C26" s="381"/>
      <c r="D26" s="381"/>
      <c r="E26" s="381"/>
      <c r="F26" s="381"/>
      <c r="G26" s="381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9"/>
      <c r="C29" s="399"/>
      <c r="D29" s="399"/>
      <c r="E29" s="399"/>
      <c r="F29" s="399"/>
      <c r="G29" s="399"/>
      <c r="H29" s="399"/>
    </row>
    <row r="30" spans="2:8" ht="24" customHeight="1">
      <c r="B30" s="399"/>
      <c r="C30" s="399"/>
      <c r="D30" s="399"/>
      <c r="E30" s="399"/>
      <c r="F30" s="399"/>
      <c r="G30" s="399"/>
      <c r="H30" s="399"/>
    </row>
    <row r="31" spans="2:8" ht="24" customHeight="1">
      <c r="B31" s="399"/>
      <c r="C31" s="399"/>
      <c r="D31" s="399"/>
      <c r="E31" s="399"/>
      <c r="F31" s="399"/>
      <c r="G31" s="399"/>
      <c r="H31" s="399"/>
    </row>
    <row r="32" spans="2:8" ht="24" customHeight="1">
      <c r="B32" s="399"/>
      <c r="C32" s="399"/>
      <c r="D32" s="399"/>
      <c r="E32" s="399"/>
      <c r="F32" s="399"/>
      <c r="G32" s="399"/>
      <c r="H32" s="399"/>
    </row>
    <row r="33" spans="2:8" ht="24" customHeight="1">
      <c r="B33" s="399"/>
      <c r="C33" s="399"/>
      <c r="D33" s="399"/>
      <c r="E33" s="399"/>
      <c r="F33" s="399"/>
      <c r="G33" s="399"/>
      <c r="H33" s="399"/>
    </row>
    <row r="34" spans="2:8" ht="24" customHeight="1">
      <c r="B34" s="399"/>
      <c r="C34" s="399"/>
      <c r="D34" s="399"/>
      <c r="E34" s="399"/>
      <c r="F34" s="399"/>
      <c r="G34" s="399"/>
      <c r="H34" s="399"/>
    </row>
    <row r="35" spans="2:7" ht="21.75">
      <c r="B35" s="381" t="s">
        <v>57</v>
      </c>
      <c r="C35" s="381"/>
      <c r="D35" s="381"/>
      <c r="E35" s="381"/>
      <c r="F35" s="381"/>
      <c r="G35" s="381"/>
    </row>
    <row r="37" spans="2:15" s="10" customFormat="1" ht="24" customHeight="1">
      <c r="B37" s="398" t="s">
        <v>64</v>
      </c>
      <c r="C37" s="398"/>
      <c r="D37" s="398"/>
      <c r="E37" s="398"/>
      <c r="F37" s="398"/>
      <c r="G37" s="398"/>
      <c r="H37" s="398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88"/>
      <c r="C39" s="388"/>
      <c r="D39" s="388"/>
      <c r="E39" s="388"/>
      <c r="F39" s="388"/>
      <c r="G39" s="388"/>
      <c r="H39" s="388"/>
    </row>
    <row r="40" spans="2:8" ht="24" customHeight="1">
      <c r="B40" s="388"/>
      <c r="C40" s="388"/>
      <c r="D40" s="388"/>
      <c r="E40" s="388"/>
      <c r="F40" s="388"/>
      <c r="G40" s="388"/>
      <c r="H40" s="388"/>
    </row>
    <row r="41" spans="2:8" ht="24" customHeight="1">
      <c r="B41" s="388"/>
      <c r="C41" s="388"/>
      <c r="D41" s="388"/>
      <c r="E41" s="388"/>
      <c r="F41" s="388"/>
      <c r="G41" s="388"/>
      <c r="H41" s="388"/>
    </row>
    <row r="42" spans="2:8" ht="24" customHeight="1">
      <c r="B42" s="388"/>
      <c r="C42" s="388"/>
      <c r="D42" s="388"/>
      <c r="E42" s="388"/>
      <c r="F42" s="388"/>
      <c r="G42" s="388"/>
      <c r="H42" s="388"/>
    </row>
    <row r="43" spans="2:8" ht="24" customHeight="1">
      <c r="B43" s="388"/>
      <c r="C43" s="388"/>
      <c r="D43" s="388"/>
      <c r="E43" s="388"/>
      <c r="F43" s="388"/>
      <c r="G43" s="388"/>
      <c r="H43" s="388"/>
    </row>
    <row r="44" spans="2:8" ht="24" customHeight="1">
      <c r="B44" s="388"/>
      <c r="C44" s="388"/>
      <c r="D44" s="388"/>
      <c r="E44" s="388"/>
      <c r="F44" s="388"/>
      <c r="G44" s="388"/>
      <c r="H44" s="388"/>
    </row>
    <row r="45" spans="2:8" ht="24" customHeight="1">
      <c r="B45" s="388"/>
      <c r="C45" s="388"/>
      <c r="D45" s="388"/>
      <c r="E45" s="388"/>
      <c r="F45" s="388"/>
      <c r="G45" s="388"/>
      <c r="H45" s="388"/>
    </row>
    <row r="46" spans="2:8" ht="24" customHeight="1">
      <c r="B46" s="388"/>
      <c r="C46" s="388"/>
      <c r="D46" s="388"/>
      <c r="E46" s="388"/>
      <c r="F46" s="388"/>
      <c r="G46" s="388"/>
      <c r="H46" s="388"/>
    </row>
    <row r="47" spans="2:8" ht="24" customHeight="1">
      <c r="B47" s="388"/>
      <c r="C47" s="388"/>
      <c r="D47" s="388"/>
      <c r="E47" s="388"/>
      <c r="F47" s="388"/>
      <c r="G47" s="388"/>
      <c r="H47" s="388"/>
    </row>
    <row r="48" spans="2:8" ht="24" customHeight="1">
      <c r="B48" s="388"/>
      <c r="C48" s="388"/>
      <c r="D48" s="388"/>
      <c r="E48" s="388"/>
      <c r="F48" s="388"/>
      <c r="G48" s="388"/>
      <c r="H48" s="388"/>
    </row>
    <row r="49" spans="2:8" ht="24" customHeight="1">
      <c r="B49" s="388"/>
      <c r="C49" s="388"/>
      <c r="D49" s="388"/>
      <c r="E49" s="388"/>
      <c r="F49" s="388"/>
      <c r="G49" s="388"/>
      <c r="H49" s="388"/>
    </row>
    <row r="50" spans="2:8" ht="24" customHeight="1">
      <c r="B50" s="388"/>
      <c r="C50" s="388"/>
      <c r="D50" s="388"/>
      <c r="E50" s="388"/>
      <c r="F50" s="388"/>
      <c r="G50" s="388"/>
      <c r="H50" s="388"/>
    </row>
    <row r="51" spans="2:8" ht="24" customHeight="1">
      <c r="B51" s="388"/>
      <c r="C51" s="388"/>
      <c r="D51" s="388"/>
      <c r="E51" s="388"/>
      <c r="F51" s="388"/>
      <c r="G51" s="388"/>
      <c r="H51" s="388"/>
    </row>
    <row r="52" spans="2:13" ht="24" customHeight="1">
      <c r="B52" s="381" t="s">
        <v>57</v>
      </c>
      <c r="C52" s="381"/>
      <c r="D52" s="381"/>
      <c r="E52" s="381"/>
      <c r="F52" s="381"/>
      <c r="G52" s="381"/>
      <c r="H52" s="38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8"/>
      <c r="C55" s="388"/>
      <c r="D55" s="388"/>
      <c r="E55" s="388"/>
      <c r="F55" s="388"/>
      <c r="G55" s="388"/>
      <c r="H55" s="388"/>
    </row>
    <row r="56" spans="2:8" ht="24" customHeight="1">
      <c r="B56" s="388"/>
      <c r="C56" s="388"/>
      <c r="D56" s="388"/>
      <c r="E56" s="388"/>
      <c r="F56" s="388"/>
      <c r="G56" s="388"/>
      <c r="H56" s="388"/>
    </row>
    <row r="57" spans="2:8" ht="24" customHeight="1">
      <c r="B57" s="388"/>
      <c r="C57" s="388"/>
      <c r="D57" s="388"/>
      <c r="E57" s="388"/>
      <c r="F57" s="388"/>
      <c r="G57" s="388"/>
      <c r="H57" s="388"/>
    </row>
    <row r="58" spans="2:8" ht="24" customHeight="1">
      <c r="B58" s="388"/>
      <c r="C58" s="388"/>
      <c r="D58" s="388"/>
      <c r="E58" s="388"/>
      <c r="F58" s="388"/>
      <c r="G58" s="388"/>
      <c r="H58" s="388"/>
    </row>
    <row r="59" spans="2:8" ht="24" customHeight="1">
      <c r="B59" s="388"/>
      <c r="C59" s="388"/>
      <c r="D59" s="388"/>
      <c r="E59" s="388"/>
      <c r="F59" s="388"/>
      <c r="G59" s="388"/>
      <c r="H59" s="388"/>
    </row>
    <row r="60" spans="2:8" ht="24" customHeight="1">
      <c r="B60" s="388"/>
      <c r="C60" s="388"/>
      <c r="D60" s="388"/>
      <c r="E60" s="388"/>
      <c r="F60" s="388"/>
      <c r="G60" s="388"/>
      <c r="H60" s="388"/>
    </row>
    <row r="61" spans="2:7" ht="21.75">
      <c r="B61" s="381" t="s">
        <v>57</v>
      </c>
      <c r="C61" s="381"/>
      <c r="D61" s="381"/>
      <c r="E61" s="381"/>
      <c r="F61" s="381"/>
      <c r="G61" s="38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397" t="s">
        <v>49</v>
      </c>
      <c r="E63" s="397"/>
      <c r="F63" s="397"/>
      <c r="G63" s="397"/>
      <c r="H63" s="397"/>
      <c r="I63" s="39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D12" sqref="D12:I12"/>
    </sheetView>
  </sheetViews>
  <sheetFormatPr defaultColWidth="7.00390625" defaultRowHeight="15"/>
  <cols>
    <col min="1" max="1" width="13.57421875" style="121" customWidth="1"/>
    <col min="2" max="2" width="7.140625" style="121" customWidth="1"/>
    <col min="3" max="3" width="2.421875" style="121" customWidth="1"/>
    <col min="4" max="8" width="11.57421875" style="121" customWidth="1"/>
    <col min="9" max="9" width="14.28125" style="121" customWidth="1"/>
    <col min="10" max="10" width="16.00390625" style="121" customWidth="1"/>
    <col min="11" max="11" width="8.28125" style="121" customWidth="1"/>
    <col min="12" max="12" width="0" style="121" hidden="1" customWidth="1"/>
    <col min="13" max="13" width="8.421875" style="121" customWidth="1"/>
    <col min="14" max="14" width="7.421875" style="121" customWidth="1"/>
    <col min="15" max="15" width="8.28125" style="121" customWidth="1"/>
    <col min="16" max="16" width="11.00390625" style="121" customWidth="1"/>
    <col min="17" max="17" width="7.00390625" style="121" customWidth="1"/>
    <col min="18" max="18" width="11.140625" style="121" customWidth="1"/>
    <col min="19" max="16384" width="7.00390625" style="121" customWidth="1"/>
  </cols>
  <sheetData>
    <row r="1" spans="1:15" s="118" customFormat="1" ht="32.25" customHeight="1">
      <c r="A1" s="150" t="s">
        <v>144</v>
      </c>
      <c r="B1" s="204">
        <v>1.1</v>
      </c>
      <c r="C1" s="151" t="s">
        <v>0</v>
      </c>
      <c r="D1" s="405" t="s">
        <v>145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248"/>
    </row>
    <row r="2" spans="1:4" s="118" customFormat="1" ht="24.75" customHeight="1">
      <c r="A2" s="407" t="s">
        <v>1</v>
      </c>
      <c r="B2" s="408"/>
      <c r="C2" s="151" t="s">
        <v>0</v>
      </c>
      <c r="D2" s="152">
        <v>10</v>
      </c>
    </row>
    <row r="3" spans="1:5" s="118" customFormat="1" ht="24.75" customHeight="1">
      <c r="A3" s="407" t="s">
        <v>2</v>
      </c>
      <c r="B3" s="408"/>
      <c r="C3" s="153" t="s">
        <v>0</v>
      </c>
      <c r="D3" s="154" t="e">
        <f>IF(E5=1,"N/A",I9)</f>
        <v>#DIV/0!</v>
      </c>
      <c r="E3" s="155"/>
    </row>
    <row r="4" spans="1:5" s="118" customFormat="1" ht="24.75" customHeight="1">
      <c r="A4" s="407" t="s">
        <v>3</v>
      </c>
      <c r="B4" s="408"/>
      <c r="C4" s="153" t="s">
        <v>0</v>
      </c>
      <c r="D4" s="156" t="e">
        <f>IF(D5="N/A","N/A",IF(D5&gt;=4.5,"ดีมาก",IF(D5&gt;=3.5,"ดี",IF(D5&gt;=2.5,"ปานกลาง",IF(D5&gt;=1.5,"ต่ำ","ต่ำมาก")))))</f>
        <v>#DIV/0!</v>
      </c>
      <c r="E4" s="155"/>
    </row>
    <row r="5" spans="1:6" s="118" customFormat="1" ht="24.75" customHeight="1">
      <c r="A5" s="407" t="s">
        <v>4</v>
      </c>
      <c r="B5" s="408"/>
      <c r="C5" s="153" t="s">
        <v>0</v>
      </c>
      <c r="D5" s="157" t="e">
        <f>IF(E5=1,1,J9)</f>
        <v>#DIV/0!</v>
      </c>
      <c r="E5" s="249"/>
      <c r="F5" s="119" t="s">
        <v>5</v>
      </c>
    </row>
    <row r="6" spans="6:7" s="229" customFormat="1" ht="20.25">
      <c r="F6" s="230"/>
      <c r="G6" s="250"/>
    </row>
    <row r="7" spans="1:8" s="159" customFormat="1" ht="22.5" customHeight="1">
      <c r="A7" s="251"/>
      <c r="C7" s="252"/>
      <c r="D7" s="409" t="s">
        <v>6</v>
      </c>
      <c r="E7" s="409"/>
      <c r="F7" s="409"/>
      <c r="G7" s="409"/>
      <c r="H7" s="409"/>
    </row>
    <row r="8" spans="1:10" s="159" customFormat="1" ht="22.5" customHeight="1">
      <c r="A8" s="251"/>
      <c r="C8" s="252"/>
      <c r="D8" s="253" t="s">
        <v>13</v>
      </c>
      <c r="E8" s="253" t="s">
        <v>14</v>
      </c>
      <c r="F8" s="253" t="s">
        <v>15</v>
      </c>
      <c r="G8" s="253" t="s">
        <v>16</v>
      </c>
      <c r="H8" s="253" t="s">
        <v>17</v>
      </c>
      <c r="I8" s="254" t="s">
        <v>2</v>
      </c>
      <c r="J8" s="254" t="s">
        <v>7</v>
      </c>
    </row>
    <row r="9" spans="2:10" s="159" customFormat="1" ht="27" customHeight="1">
      <c r="B9" s="255"/>
      <c r="D9" s="256">
        <v>60</v>
      </c>
      <c r="E9" s="256">
        <v>65</v>
      </c>
      <c r="F9" s="256">
        <v>70</v>
      </c>
      <c r="G9" s="256">
        <v>75</v>
      </c>
      <c r="H9" s="256">
        <v>80</v>
      </c>
      <c r="I9" s="257" t="e">
        <f>J12*100/J11</f>
        <v>#DIV/0!</v>
      </c>
      <c r="J9" s="258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8" customFormat="1" ht="20.25">
      <c r="C10" s="259"/>
      <c r="D10" s="260"/>
      <c r="E10" s="261"/>
    </row>
    <row r="11" spans="4:14" s="159" customFormat="1" ht="54.75" customHeight="1">
      <c r="D11" s="410" t="s">
        <v>146</v>
      </c>
      <c r="E11" s="411"/>
      <c r="F11" s="411"/>
      <c r="G11" s="411"/>
      <c r="H11" s="411"/>
      <c r="I11" s="411"/>
      <c r="J11" s="262"/>
      <c r="K11" s="119" t="s">
        <v>8</v>
      </c>
      <c r="N11" s="239"/>
    </row>
    <row r="12" spans="4:11" s="159" customFormat="1" ht="54.75" customHeight="1">
      <c r="D12" s="410" t="s">
        <v>147</v>
      </c>
      <c r="E12" s="410"/>
      <c r="F12" s="410"/>
      <c r="G12" s="410"/>
      <c r="H12" s="410"/>
      <c r="I12" s="410"/>
      <c r="J12" s="262"/>
      <c r="K12" s="119" t="s">
        <v>8</v>
      </c>
    </row>
    <row r="13" spans="4:11" s="158" customFormat="1" ht="41.25" customHeight="1">
      <c r="D13" s="263"/>
      <c r="E13" s="264"/>
      <c r="F13" s="264"/>
      <c r="G13" s="264"/>
      <c r="H13" s="264"/>
      <c r="I13" s="264"/>
      <c r="J13" s="265"/>
      <c r="K13" s="266"/>
    </row>
    <row r="14" spans="4:11" s="159" customFormat="1" ht="54.75" customHeight="1">
      <c r="D14" s="412" t="s">
        <v>148</v>
      </c>
      <c r="E14" s="412"/>
      <c r="F14" s="412"/>
      <c r="G14" s="412"/>
      <c r="H14" s="412"/>
      <c r="I14" s="268" t="e">
        <f>J12*100/J11</f>
        <v>#DIV/0!</v>
      </c>
      <c r="J14" s="269"/>
      <c r="K14" s="119"/>
    </row>
    <row r="15" spans="4:11" s="158" customFormat="1" ht="34.5" customHeight="1">
      <c r="D15" s="263"/>
      <c r="E15" s="264"/>
      <c r="F15" s="264"/>
      <c r="G15" s="264"/>
      <c r="H15" s="264"/>
      <c r="I15" s="264"/>
      <c r="J15" s="265"/>
      <c r="K15" s="266"/>
    </row>
    <row r="16" spans="2:4" s="270" customFormat="1" ht="24.75" customHeight="1">
      <c r="B16" s="413" t="s">
        <v>63</v>
      </c>
      <c r="C16" s="413"/>
      <c r="D16" s="413"/>
    </row>
    <row r="17" spans="2:13" s="270" customFormat="1" ht="24.75" customHeight="1"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</row>
    <row r="18" spans="2:13" s="270" customFormat="1" ht="24.75" customHeight="1"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</row>
    <row r="19" spans="2:13" s="270" customFormat="1" ht="24.75" customHeight="1"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</row>
    <row r="20" spans="2:13" s="270" customFormat="1" ht="24.75" customHeight="1"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</row>
    <row r="21" spans="2:13" s="270" customFormat="1" ht="24.75" customHeight="1"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</row>
    <row r="22" spans="2:13" s="270" customFormat="1" ht="24.75" customHeight="1"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</row>
    <row r="23" spans="2:13" s="270" customFormat="1" ht="24.75" customHeight="1"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</row>
    <row r="24" spans="2:13" s="270" customFormat="1" ht="24.75" customHeight="1">
      <c r="B24" s="413" t="s">
        <v>149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</row>
    <row r="25" spans="2:13" s="270" customFormat="1" ht="24.75" customHeight="1"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="155" customFormat="1" ht="24.75" customHeight="1">
      <c r="B26" s="155" t="s">
        <v>19</v>
      </c>
    </row>
    <row r="27" spans="2:13" s="155" customFormat="1" ht="24.75" customHeight="1"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</row>
    <row r="28" spans="2:13" s="155" customFormat="1" ht="24.75" customHeight="1"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</row>
    <row r="29" spans="2:13" s="155" customFormat="1" ht="24.75" customHeight="1"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</row>
    <row r="30" spans="2:13" s="155" customFormat="1" ht="24.75" customHeight="1"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</row>
    <row r="31" spans="2:13" s="155" customFormat="1" ht="24.75" customHeight="1"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</row>
    <row r="32" spans="2:13" s="155" customFormat="1" ht="24.75" customHeight="1"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</row>
    <row r="33" spans="2:13" s="155" customFormat="1" ht="24.75" customHeight="1">
      <c r="B33" s="413" t="s">
        <v>149</v>
      </c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</row>
    <row r="36" spans="2:9" ht="20.25">
      <c r="B36" s="416" t="s">
        <v>18</v>
      </c>
      <c r="C36" s="418" t="s">
        <v>150</v>
      </c>
      <c r="D36" s="419"/>
      <c r="E36" s="419"/>
      <c r="F36" s="420"/>
      <c r="G36" s="424" t="s">
        <v>151</v>
      </c>
      <c r="H36" s="425"/>
      <c r="I36" s="428" t="s">
        <v>152</v>
      </c>
    </row>
    <row r="37" spans="2:9" ht="20.25">
      <c r="B37" s="417"/>
      <c r="C37" s="421"/>
      <c r="D37" s="422"/>
      <c r="E37" s="422"/>
      <c r="F37" s="423"/>
      <c r="G37" s="426"/>
      <c r="H37" s="427"/>
      <c r="I37" s="428"/>
    </row>
    <row r="38" spans="2:9" ht="20.25">
      <c r="B38" s="272">
        <v>1</v>
      </c>
      <c r="C38" s="429" t="s">
        <v>153</v>
      </c>
      <c r="D38" s="430"/>
      <c r="E38" s="430"/>
      <c r="F38" s="431"/>
      <c r="G38" s="432"/>
      <c r="H38" s="433"/>
      <c r="I38" s="273"/>
    </row>
    <row r="39" spans="2:9" ht="20.25" customHeight="1">
      <c r="B39" s="272"/>
      <c r="C39" s="434" t="s">
        <v>154</v>
      </c>
      <c r="D39" s="435"/>
      <c r="E39" s="435"/>
      <c r="F39" s="436"/>
      <c r="G39" s="432"/>
      <c r="H39" s="433"/>
      <c r="I39" s="437"/>
    </row>
    <row r="40" spans="2:9" ht="20.25" customHeight="1">
      <c r="B40" s="272"/>
      <c r="C40" s="434" t="s">
        <v>155</v>
      </c>
      <c r="D40" s="435"/>
      <c r="E40" s="435"/>
      <c r="F40" s="436"/>
      <c r="G40" s="432"/>
      <c r="H40" s="433"/>
      <c r="I40" s="437"/>
    </row>
    <row r="41" spans="2:9" ht="20.25">
      <c r="B41" s="272"/>
      <c r="C41" s="438" t="s">
        <v>156</v>
      </c>
      <c r="D41" s="439"/>
      <c r="E41" s="439"/>
      <c r="F41" s="440"/>
      <c r="G41" s="432"/>
      <c r="H41" s="433"/>
      <c r="I41" s="274"/>
    </row>
    <row r="42" spans="2:9" ht="20.25" customHeight="1">
      <c r="B42" s="272"/>
      <c r="C42" s="441" t="s">
        <v>157</v>
      </c>
      <c r="D42" s="442"/>
      <c r="E42" s="442"/>
      <c r="F42" s="443"/>
      <c r="G42" s="432"/>
      <c r="H42" s="433"/>
      <c r="I42" s="274"/>
    </row>
    <row r="43" spans="2:9" ht="20.25" customHeight="1">
      <c r="B43" s="272"/>
      <c r="C43" s="441" t="s">
        <v>158</v>
      </c>
      <c r="D43" s="442"/>
      <c r="E43" s="442"/>
      <c r="F43" s="443"/>
      <c r="G43" s="432"/>
      <c r="H43" s="433"/>
      <c r="I43" s="274"/>
    </row>
    <row r="44" spans="2:9" ht="20.25" customHeight="1">
      <c r="B44" s="272"/>
      <c r="C44" s="441" t="s">
        <v>159</v>
      </c>
      <c r="D44" s="442"/>
      <c r="E44" s="442"/>
      <c r="F44" s="443"/>
      <c r="G44" s="432"/>
      <c r="H44" s="433"/>
      <c r="I44" s="274"/>
    </row>
    <row r="45" spans="2:9" ht="20.25" customHeight="1">
      <c r="B45" s="272"/>
      <c r="C45" s="441" t="s">
        <v>160</v>
      </c>
      <c r="D45" s="442"/>
      <c r="E45" s="442"/>
      <c r="F45" s="443"/>
      <c r="G45" s="432"/>
      <c r="H45" s="433"/>
      <c r="I45" s="274"/>
    </row>
    <row r="46" spans="2:9" ht="20.25" customHeight="1">
      <c r="B46" s="272"/>
      <c r="C46" s="441" t="s">
        <v>161</v>
      </c>
      <c r="D46" s="442"/>
      <c r="E46" s="442"/>
      <c r="F46" s="443"/>
      <c r="G46" s="432"/>
      <c r="H46" s="433"/>
      <c r="I46" s="274"/>
    </row>
    <row r="47" spans="2:9" ht="20.25" customHeight="1">
      <c r="B47" s="272"/>
      <c r="C47" s="441" t="s">
        <v>162</v>
      </c>
      <c r="D47" s="442"/>
      <c r="E47" s="442"/>
      <c r="F47" s="443"/>
      <c r="G47" s="432"/>
      <c r="H47" s="433"/>
      <c r="I47" s="274"/>
    </row>
    <row r="48" spans="2:9" ht="20.25" customHeight="1">
      <c r="B48" s="272"/>
      <c r="C48" s="444" t="s">
        <v>163</v>
      </c>
      <c r="D48" s="445"/>
      <c r="E48" s="445"/>
      <c r="F48" s="446"/>
      <c r="G48" s="447"/>
      <c r="H48" s="448"/>
      <c r="I48" s="275"/>
    </row>
    <row r="49" spans="2:9" ht="20.25" customHeight="1">
      <c r="B49" s="272"/>
      <c r="C49" s="444" t="s">
        <v>164</v>
      </c>
      <c r="D49" s="445"/>
      <c r="E49" s="445"/>
      <c r="F49" s="446"/>
      <c r="G49" s="447"/>
      <c r="H49" s="448"/>
      <c r="I49" s="275"/>
    </row>
    <row r="50" spans="2:9" ht="20.25" customHeight="1">
      <c r="B50" s="272"/>
      <c r="C50" s="441" t="s">
        <v>165</v>
      </c>
      <c r="D50" s="442"/>
      <c r="E50" s="442"/>
      <c r="F50" s="443"/>
      <c r="G50" s="432"/>
      <c r="H50" s="433"/>
      <c r="I50" s="274"/>
    </row>
    <row r="51" spans="2:9" ht="20.25">
      <c r="B51" s="272">
        <v>2</v>
      </c>
      <c r="C51" s="449" t="s">
        <v>166</v>
      </c>
      <c r="D51" s="450"/>
      <c r="E51" s="450"/>
      <c r="F51" s="451"/>
      <c r="G51" s="432"/>
      <c r="H51" s="433"/>
      <c r="I51" s="273"/>
    </row>
    <row r="52" spans="2:9" ht="20.25" customHeight="1">
      <c r="B52" s="272"/>
      <c r="C52" s="441" t="s">
        <v>167</v>
      </c>
      <c r="D52" s="442"/>
      <c r="E52" s="442"/>
      <c r="F52" s="443"/>
      <c r="G52" s="432"/>
      <c r="H52" s="433"/>
      <c r="I52" s="273"/>
    </row>
    <row r="53" spans="2:9" ht="20.25" customHeight="1">
      <c r="B53" s="272"/>
      <c r="C53" s="441" t="s">
        <v>168</v>
      </c>
      <c r="D53" s="442"/>
      <c r="E53" s="442"/>
      <c r="F53" s="443"/>
      <c r="G53" s="432"/>
      <c r="H53" s="433"/>
      <c r="I53" s="273"/>
    </row>
    <row r="54" spans="2:9" ht="20.25" customHeight="1">
      <c r="B54" s="272"/>
      <c r="C54" s="455" t="s">
        <v>169</v>
      </c>
      <c r="D54" s="456"/>
      <c r="E54" s="456"/>
      <c r="F54" s="457"/>
      <c r="G54" s="432"/>
      <c r="H54" s="433"/>
      <c r="I54" s="273"/>
    </row>
    <row r="55" spans="2:9" ht="20.25">
      <c r="B55" s="272">
        <v>3</v>
      </c>
      <c r="C55" s="458" t="s">
        <v>170</v>
      </c>
      <c r="D55" s="459"/>
      <c r="E55" s="459"/>
      <c r="F55" s="460"/>
      <c r="G55" s="432"/>
      <c r="H55" s="433"/>
      <c r="I55" s="273"/>
    </row>
    <row r="56" spans="2:9" ht="20.25" customHeight="1">
      <c r="B56" s="272"/>
      <c r="C56" s="452" t="s">
        <v>171</v>
      </c>
      <c r="D56" s="453"/>
      <c r="E56" s="453"/>
      <c r="F56" s="454"/>
      <c r="G56" s="447"/>
      <c r="H56" s="448"/>
      <c r="I56" s="276"/>
    </row>
  </sheetData>
  <sheetProtection password="DFCA" sheet="1"/>
  <mergeCells count="57">
    <mergeCell ref="C56:F56"/>
    <mergeCell ref="G56:H56"/>
    <mergeCell ref="C53:F53"/>
    <mergeCell ref="G53:H53"/>
    <mergeCell ref="C54:F54"/>
    <mergeCell ref="G54:H54"/>
    <mergeCell ref="C55:F55"/>
    <mergeCell ref="G55:H55"/>
    <mergeCell ref="C50:F50"/>
    <mergeCell ref="G50:H50"/>
    <mergeCell ref="C51:F51"/>
    <mergeCell ref="G51:H51"/>
    <mergeCell ref="C52:F52"/>
    <mergeCell ref="G52:H52"/>
    <mergeCell ref="C47:F47"/>
    <mergeCell ref="G47:H47"/>
    <mergeCell ref="C48:F48"/>
    <mergeCell ref="G48:H48"/>
    <mergeCell ref="C49:F49"/>
    <mergeCell ref="G49:H49"/>
    <mergeCell ref="C44:F44"/>
    <mergeCell ref="G44:H44"/>
    <mergeCell ref="C45:F45"/>
    <mergeCell ref="G45:H45"/>
    <mergeCell ref="C46:F46"/>
    <mergeCell ref="G46:H46"/>
    <mergeCell ref="C41:F41"/>
    <mergeCell ref="G41:H41"/>
    <mergeCell ref="C42:F42"/>
    <mergeCell ref="G42:H42"/>
    <mergeCell ref="C43:F43"/>
    <mergeCell ref="G43:H43"/>
    <mergeCell ref="C38:F38"/>
    <mergeCell ref="G38:H38"/>
    <mergeCell ref="C39:F39"/>
    <mergeCell ref="G39:H39"/>
    <mergeCell ref="I39:I40"/>
    <mergeCell ref="C40:F40"/>
    <mergeCell ref="G40:H40"/>
    <mergeCell ref="B27:M32"/>
    <mergeCell ref="B33:M33"/>
    <mergeCell ref="B36:B37"/>
    <mergeCell ref="C36:F37"/>
    <mergeCell ref="G36:H37"/>
    <mergeCell ref="I36:I37"/>
    <mergeCell ref="D11:I11"/>
    <mergeCell ref="D12:I12"/>
    <mergeCell ref="D14:H14"/>
    <mergeCell ref="B16:D16"/>
    <mergeCell ref="B17:M23"/>
    <mergeCell ref="B24:M24"/>
    <mergeCell ref="D1:N1"/>
    <mergeCell ref="A2:B2"/>
    <mergeCell ref="A3:B3"/>
    <mergeCell ref="A4:B4"/>
    <mergeCell ref="A5:B5"/>
    <mergeCell ref="D7:H7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1"/>
  <headerFooter>
    <oddFooter>&amp;R&amp;P</oddFooter>
  </headerFooter>
  <rowBreaks count="1" manualBreakCount="1">
    <brk id="1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2"/>
  <sheetViews>
    <sheetView view="pageLayout" workbookViewId="0" topLeftCell="A1">
      <selection activeCell="J11" sqref="J11:J12"/>
    </sheetView>
  </sheetViews>
  <sheetFormatPr defaultColWidth="7.00390625" defaultRowHeight="15"/>
  <cols>
    <col min="1" max="1" width="12.7109375" style="121" customWidth="1"/>
    <col min="2" max="2" width="5.7109375" style="121" customWidth="1"/>
    <col min="3" max="3" width="2.8515625" style="121" customWidth="1"/>
    <col min="4" max="4" width="11.421875" style="121" customWidth="1"/>
    <col min="5" max="10" width="13.00390625" style="121" customWidth="1"/>
    <col min="11" max="11" width="14.8515625" style="121" customWidth="1"/>
    <col min="12" max="16384" width="7.00390625" style="121" customWidth="1"/>
  </cols>
  <sheetData>
    <row r="1" spans="1:11" s="118" customFormat="1" ht="31.5" customHeight="1">
      <c r="A1" s="150" t="s">
        <v>172</v>
      </c>
      <c r="B1" s="277">
        <v>3.3</v>
      </c>
      <c r="C1" s="151" t="s">
        <v>0</v>
      </c>
      <c r="D1" s="405" t="s">
        <v>173</v>
      </c>
      <c r="E1" s="406"/>
      <c r="F1" s="406"/>
      <c r="G1" s="406"/>
      <c r="H1" s="406"/>
      <c r="I1" s="406"/>
      <c r="J1" s="406"/>
      <c r="K1" s="278"/>
    </row>
    <row r="2" spans="1:4" s="118" customFormat="1" ht="24.75" customHeight="1">
      <c r="A2" s="461" t="s">
        <v>1</v>
      </c>
      <c r="B2" s="462"/>
      <c r="C2" s="151" t="s">
        <v>0</v>
      </c>
      <c r="D2" s="152">
        <v>5</v>
      </c>
    </row>
    <row r="3" spans="1:5" s="118" customFormat="1" ht="24.75" customHeight="1">
      <c r="A3" s="461" t="s">
        <v>2</v>
      </c>
      <c r="B3" s="462"/>
      <c r="C3" s="153" t="s">
        <v>0</v>
      </c>
      <c r="D3" s="154" t="e">
        <f>IF(E5=1,"N/A",I9)</f>
        <v>#DIV/0!</v>
      </c>
      <c r="E3" s="155"/>
    </row>
    <row r="4" spans="1:5" s="118" customFormat="1" ht="24.75" customHeight="1">
      <c r="A4" s="461" t="s">
        <v>3</v>
      </c>
      <c r="B4" s="462"/>
      <c r="C4" s="153" t="s">
        <v>0</v>
      </c>
      <c r="D4" s="156" t="e">
        <f>IF(D5="N/A","N/A",IF(D5&gt;=4.5,"ดีมาก",IF(D5&gt;=3.5,"ดี",IF(D5&gt;=2.5,"ปานกลาง",IF(D5&gt;=1.5,"ต่ำ","ต่ำมาก")))))</f>
        <v>#DIV/0!</v>
      </c>
      <c r="E4" s="155"/>
    </row>
    <row r="5" spans="1:6" s="118" customFormat="1" ht="24.75" customHeight="1">
      <c r="A5" s="461" t="s">
        <v>4</v>
      </c>
      <c r="B5" s="462"/>
      <c r="C5" s="153" t="s">
        <v>0</v>
      </c>
      <c r="D5" s="157" t="e">
        <f>IF(E5=1,1,J9)</f>
        <v>#DIV/0!</v>
      </c>
      <c r="E5" s="249"/>
      <c r="F5" s="119" t="s">
        <v>5</v>
      </c>
    </row>
    <row r="6" spans="6:7" s="118" customFormat="1" ht="20.25">
      <c r="F6" s="161"/>
      <c r="G6" s="279"/>
    </row>
    <row r="7" spans="1:8" s="159" customFormat="1" ht="26.25" customHeight="1">
      <c r="A7" s="251"/>
      <c r="C7" s="252"/>
      <c r="D7" s="463" t="s">
        <v>6</v>
      </c>
      <c r="E7" s="463"/>
      <c r="F7" s="463"/>
      <c r="G7" s="463"/>
      <c r="H7" s="463"/>
    </row>
    <row r="8" spans="1:10" s="159" customFormat="1" ht="26.25" customHeight="1">
      <c r="A8" s="251"/>
      <c r="C8" s="252"/>
      <c r="D8" s="253" t="s">
        <v>13</v>
      </c>
      <c r="E8" s="253" t="s">
        <v>14</v>
      </c>
      <c r="F8" s="253" t="s">
        <v>15</v>
      </c>
      <c r="G8" s="253" t="s">
        <v>16</v>
      </c>
      <c r="H8" s="253" t="s">
        <v>17</v>
      </c>
      <c r="I8" s="280" t="s">
        <v>2</v>
      </c>
      <c r="J8" s="254" t="s">
        <v>7</v>
      </c>
    </row>
    <row r="9" spans="2:10" s="159" customFormat="1" ht="26.25" customHeight="1">
      <c r="B9" s="255"/>
      <c r="D9" s="256">
        <v>40</v>
      </c>
      <c r="E9" s="256">
        <v>50</v>
      </c>
      <c r="F9" s="256">
        <v>60</v>
      </c>
      <c r="G9" s="256">
        <v>70</v>
      </c>
      <c r="H9" s="256">
        <v>80</v>
      </c>
      <c r="I9" s="257" t="e">
        <f>J12*100/J11</f>
        <v>#DIV/0!</v>
      </c>
      <c r="J9" s="258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9" customFormat="1" ht="20.25">
      <c r="C10" s="281"/>
      <c r="D10" s="282"/>
      <c r="E10" s="283"/>
    </row>
    <row r="11" spans="4:11" s="158" customFormat="1" ht="54.75" customHeight="1">
      <c r="D11" s="410" t="s">
        <v>174</v>
      </c>
      <c r="E11" s="411"/>
      <c r="F11" s="411"/>
      <c r="G11" s="411"/>
      <c r="H11" s="411"/>
      <c r="I11" s="411"/>
      <c r="J11" s="262"/>
      <c r="K11" s="119" t="s">
        <v>8</v>
      </c>
    </row>
    <row r="12" spans="4:11" s="158" customFormat="1" ht="54.75" customHeight="1">
      <c r="D12" s="410" t="s">
        <v>175</v>
      </c>
      <c r="E12" s="410"/>
      <c r="F12" s="410"/>
      <c r="G12" s="410"/>
      <c r="H12" s="410"/>
      <c r="I12" s="410"/>
      <c r="J12" s="262"/>
      <c r="K12" s="119" t="s">
        <v>8</v>
      </c>
    </row>
    <row r="13" spans="4:11" s="158" customFormat="1" ht="31.5" customHeight="1">
      <c r="D13" s="263"/>
      <c r="E13" s="264"/>
      <c r="F13" s="264"/>
      <c r="G13" s="264"/>
      <c r="H13" s="264"/>
      <c r="I13" s="264"/>
      <c r="J13" s="265"/>
      <c r="K13" s="266"/>
    </row>
    <row r="14" spans="4:11" s="158" customFormat="1" ht="54.75" customHeight="1">
      <c r="D14" s="412" t="s">
        <v>176</v>
      </c>
      <c r="E14" s="412"/>
      <c r="F14" s="412"/>
      <c r="G14" s="412"/>
      <c r="H14" s="412"/>
      <c r="I14" s="284" t="e">
        <f>J12*100/J11</f>
        <v>#DIV/0!</v>
      </c>
      <c r="J14" s="265"/>
      <c r="K14" s="266"/>
    </row>
    <row r="15" spans="4:11" s="158" customFormat="1" ht="20.25">
      <c r="D15" s="267"/>
      <c r="E15" s="267"/>
      <c r="F15" s="267"/>
      <c r="G15" s="267"/>
      <c r="H15" s="267"/>
      <c r="I15" s="285"/>
      <c r="J15" s="265"/>
      <c r="K15" s="266"/>
    </row>
    <row r="16" spans="1:256" s="72" customFormat="1" ht="24" customHeight="1">
      <c r="A16" s="286"/>
      <c r="B16" s="287" t="s">
        <v>177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286"/>
      <c r="EZ16" s="286"/>
      <c r="FA16" s="286"/>
      <c r="FB16" s="286"/>
      <c r="FC16" s="286"/>
      <c r="FD16" s="286"/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6"/>
      <c r="FR16" s="286"/>
      <c r="FS16" s="286"/>
      <c r="FT16" s="286"/>
      <c r="FU16" s="286"/>
      <c r="FV16" s="286"/>
      <c r="FW16" s="286"/>
      <c r="FX16" s="286"/>
      <c r="FY16" s="286"/>
      <c r="FZ16" s="286"/>
      <c r="GA16" s="286"/>
      <c r="GB16" s="286"/>
      <c r="GC16" s="286"/>
      <c r="GD16" s="286"/>
      <c r="GE16" s="286"/>
      <c r="GF16" s="286"/>
      <c r="GG16" s="286"/>
      <c r="GH16" s="286"/>
      <c r="GI16" s="286"/>
      <c r="GJ16" s="286"/>
      <c r="GK16" s="286"/>
      <c r="GL16" s="286"/>
      <c r="GM16" s="286"/>
      <c r="GN16" s="286"/>
      <c r="GO16" s="286"/>
      <c r="GP16" s="286"/>
      <c r="GQ16" s="286"/>
      <c r="GR16" s="286"/>
      <c r="GS16" s="286"/>
      <c r="GT16" s="286"/>
      <c r="GU16" s="286"/>
      <c r="GV16" s="286"/>
      <c r="GW16" s="286"/>
      <c r="GX16" s="286"/>
      <c r="GY16" s="286"/>
      <c r="GZ16" s="286"/>
      <c r="HA16" s="286"/>
      <c r="HB16" s="286"/>
      <c r="HC16" s="286"/>
      <c r="HD16" s="286"/>
      <c r="HE16" s="286"/>
      <c r="HF16" s="286"/>
      <c r="HG16" s="286"/>
      <c r="HH16" s="286"/>
      <c r="HI16" s="286"/>
      <c r="HJ16" s="286"/>
      <c r="HK16" s="286"/>
      <c r="HL16" s="286"/>
      <c r="HM16" s="286"/>
      <c r="HN16" s="286"/>
      <c r="HO16" s="286"/>
      <c r="HP16" s="286"/>
      <c r="HQ16" s="286"/>
      <c r="HR16" s="286"/>
      <c r="HS16" s="286"/>
      <c r="HT16" s="286"/>
      <c r="HU16" s="286"/>
      <c r="HV16" s="286"/>
      <c r="HW16" s="286"/>
      <c r="HX16" s="286"/>
      <c r="HY16" s="286"/>
      <c r="HZ16" s="286"/>
      <c r="IA16" s="286"/>
      <c r="IB16" s="286"/>
      <c r="IC16" s="286"/>
      <c r="ID16" s="286"/>
      <c r="IE16" s="286"/>
      <c r="IF16" s="286"/>
      <c r="IG16" s="286"/>
      <c r="IH16" s="286"/>
      <c r="II16" s="286"/>
      <c r="IJ16" s="286"/>
      <c r="IK16" s="286"/>
      <c r="IL16" s="286"/>
      <c r="IM16" s="286"/>
      <c r="IN16" s="286"/>
      <c r="IO16" s="286"/>
      <c r="IP16" s="286"/>
      <c r="IQ16" s="286"/>
      <c r="IR16" s="286"/>
      <c r="IS16" s="286"/>
      <c r="IT16" s="286"/>
      <c r="IU16" s="286"/>
      <c r="IV16" s="286"/>
    </row>
    <row r="17" spans="1:256" s="72" customFormat="1" ht="21.75" customHeight="1">
      <c r="A17" s="286"/>
      <c r="B17" s="464" t="s">
        <v>178</v>
      </c>
      <c r="C17" s="464"/>
      <c r="D17" s="464"/>
      <c r="E17" s="464"/>
      <c r="F17" s="464"/>
      <c r="G17" s="464"/>
      <c r="H17" s="464"/>
      <c r="I17" s="464"/>
      <c r="J17" s="464"/>
      <c r="K17" s="464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6"/>
      <c r="EY17" s="286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86"/>
      <c r="FL17" s="286"/>
      <c r="FM17" s="286"/>
      <c r="FN17" s="286"/>
      <c r="FO17" s="286"/>
      <c r="FP17" s="286"/>
      <c r="FQ17" s="286"/>
      <c r="FR17" s="286"/>
      <c r="FS17" s="286"/>
      <c r="FT17" s="286"/>
      <c r="FU17" s="286"/>
      <c r="FV17" s="286"/>
      <c r="FW17" s="286"/>
      <c r="FX17" s="286"/>
      <c r="FY17" s="286"/>
      <c r="FZ17" s="286"/>
      <c r="GA17" s="286"/>
      <c r="GB17" s="286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6"/>
      <c r="GT17" s="286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286"/>
      <c r="HT17" s="286"/>
      <c r="HU17" s="286"/>
      <c r="HV17" s="286"/>
      <c r="HW17" s="286"/>
      <c r="HX17" s="286"/>
      <c r="HY17" s="286"/>
      <c r="HZ17" s="286"/>
      <c r="IA17" s="286"/>
      <c r="IB17" s="286"/>
      <c r="IC17" s="286"/>
      <c r="ID17" s="286"/>
      <c r="IE17" s="286"/>
      <c r="IF17" s="286"/>
      <c r="IG17" s="286"/>
      <c r="IH17" s="286"/>
      <c r="II17" s="286"/>
      <c r="IJ17" s="286"/>
      <c r="IK17" s="286"/>
      <c r="IL17" s="286"/>
      <c r="IM17" s="286"/>
      <c r="IN17" s="286"/>
      <c r="IO17" s="286"/>
      <c r="IP17" s="286"/>
      <c r="IQ17" s="286"/>
      <c r="IR17" s="286"/>
      <c r="IS17" s="286"/>
      <c r="IT17" s="286"/>
      <c r="IU17" s="286"/>
      <c r="IV17" s="286"/>
    </row>
    <row r="18" spans="1:256" s="72" customFormat="1" ht="170.25" customHeight="1">
      <c r="A18" s="286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6"/>
      <c r="EF18" s="286"/>
      <c r="EG18" s="286"/>
      <c r="EH18" s="286"/>
      <c r="EI18" s="286"/>
      <c r="EJ18" s="286"/>
      <c r="EK18" s="286"/>
      <c r="EL18" s="286"/>
      <c r="EM18" s="286"/>
      <c r="EN18" s="286"/>
      <c r="EO18" s="286"/>
      <c r="EP18" s="286"/>
      <c r="EQ18" s="286"/>
      <c r="ER18" s="286"/>
      <c r="ES18" s="286"/>
      <c r="ET18" s="286"/>
      <c r="EU18" s="286"/>
      <c r="EV18" s="286"/>
      <c r="EW18" s="286"/>
      <c r="EX18" s="286"/>
      <c r="EY18" s="286"/>
      <c r="EZ18" s="286"/>
      <c r="FA18" s="286"/>
      <c r="FB18" s="286"/>
      <c r="FC18" s="286"/>
      <c r="FD18" s="286"/>
      <c r="FE18" s="286"/>
      <c r="FF18" s="286"/>
      <c r="FG18" s="286"/>
      <c r="FH18" s="286"/>
      <c r="FI18" s="286"/>
      <c r="FJ18" s="286"/>
      <c r="FK18" s="286"/>
      <c r="FL18" s="286"/>
      <c r="FM18" s="286"/>
      <c r="FN18" s="286"/>
      <c r="FO18" s="286"/>
      <c r="FP18" s="286"/>
      <c r="FQ18" s="286"/>
      <c r="FR18" s="286"/>
      <c r="FS18" s="286"/>
      <c r="FT18" s="286"/>
      <c r="FU18" s="286"/>
      <c r="FV18" s="286"/>
      <c r="FW18" s="286"/>
      <c r="FX18" s="286"/>
      <c r="FY18" s="286"/>
      <c r="FZ18" s="286"/>
      <c r="GA18" s="286"/>
      <c r="GB18" s="286"/>
      <c r="GC18" s="286"/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</row>
    <row r="19" spans="1:256" s="72" customFormat="1" ht="21.75">
      <c r="A19" s="286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  <c r="EF19" s="286"/>
      <c r="EG19" s="286"/>
      <c r="EH19" s="286"/>
      <c r="EI19" s="286"/>
      <c r="EJ19" s="286"/>
      <c r="EK19" s="286"/>
      <c r="EL19" s="286"/>
      <c r="EM19" s="286"/>
      <c r="EN19" s="286"/>
      <c r="EO19" s="286"/>
      <c r="EP19" s="286"/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286"/>
      <c r="FC19" s="286"/>
      <c r="FD19" s="286"/>
      <c r="FE19" s="286"/>
      <c r="FF19" s="286"/>
      <c r="FG19" s="286"/>
      <c r="FH19" s="286"/>
      <c r="FI19" s="286"/>
      <c r="FJ19" s="286"/>
      <c r="FK19" s="286"/>
      <c r="FL19" s="286"/>
      <c r="FM19" s="286"/>
      <c r="FN19" s="286"/>
      <c r="FO19" s="286"/>
      <c r="FP19" s="286"/>
      <c r="FQ19" s="286"/>
      <c r="FR19" s="286"/>
      <c r="FS19" s="286"/>
      <c r="FT19" s="286"/>
      <c r="FU19" s="286"/>
      <c r="FV19" s="286"/>
      <c r="FW19" s="286"/>
      <c r="FX19" s="286"/>
      <c r="FY19" s="286"/>
      <c r="FZ19" s="286"/>
      <c r="GA19" s="286"/>
      <c r="GB19" s="286"/>
      <c r="GC19" s="286"/>
      <c r="GD19" s="286"/>
      <c r="GE19" s="286"/>
      <c r="GF19" s="286"/>
      <c r="GG19" s="286"/>
      <c r="GH19" s="286"/>
      <c r="GI19" s="286"/>
      <c r="GJ19" s="286"/>
      <c r="GK19" s="286"/>
      <c r="GL19" s="286"/>
      <c r="GM19" s="286"/>
      <c r="GN19" s="286"/>
      <c r="GO19" s="286"/>
      <c r="GP19" s="286"/>
      <c r="GQ19" s="286"/>
      <c r="GR19" s="286"/>
      <c r="GS19" s="286"/>
      <c r="GT19" s="286"/>
      <c r="GU19" s="286"/>
      <c r="GV19" s="286"/>
      <c r="GW19" s="286"/>
      <c r="GX19" s="286"/>
      <c r="GY19" s="286"/>
      <c r="GZ19" s="286"/>
      <c r="HA19" s="286"/>
      <c r="HB19" s="286"/>
      <c r="HC19" s="286"/>
      <c r="HD19" s="286"/>
      <c r="HE19" s="286"/>
      <c r="HF19" s="286"/>
      <c r="HG19" s="286"/>
      <c r="HH19" s="286"/>
      <c r="HI19" s="286"/>
      <c r="HJ19" s="286"/>
      <c r="HK19" s="286"/>
      <c r="HL19" s="286"/>
      <c r="HM19" s="286"/>
      <c r="HN19" s="286"/>
      <c r="HO19" s="286"/>
      <c r="HP19" s="286"/>
      <c r="HQ19" s="286"/>
      <c r="HR19" s="286"/>
      <c r="HS19" s="286"/>
      <c r="HT19" s="286"/>
      <c r="HU19" s="286"/>
      <c r="HV19" s="286"/>
      <c r="HW19" s="286"/>
      <c r="HX19" s="286"/>
      <c r="HY19" s="286"/>
      <c r="HZ19" s="286"/>
      <c r="IA19" s="286"/>
      <c r="IB19" s="286"/>
      <c r="IC19" s="286"/>
      <c r="ID19" s="286"/>
      <c r="IE19" s="286"/>
      <c r="IF19" s="286"/>
      <c r="IG19" s="286"/>
      <c r="IH19" s="286"/>
      <c r="II19" s="286"/>
      <c r="IJ19" s="286"/>
      <c r="IK19" s="286"/>
      <c r="IL19" s="286"/>
      <c r="IM19" s="286"/>
      <c r="IN19" s="286"/>
      <c r="IO19" s="286"/>
      <c r="IP19" s="286"/>
      <c r="IQ19" s="286"/>
      <c r="IR19" s="286"/>
      <c r="IS19" s="286"/>
      <c r="IT19" s="286"/>
      <c r="IU19" s="286"/>
      <c r="IV19" s="286"/>
    </row>
    <row r="20" spans="1:256" s="72" customFormat="1" ht="21.75">
      <c r="A20" s="286"/>
      <c r="B20" s="465" t="s">
        <v>179</v>
      </c>
      <c r="C20" s="465"/>
      <c r="D20" s="465"/>
      <c r="E20" s="465"/>
      <c r="F20" s="465"/>
      <c r="G20" s="465"/>
      <c r="H20" s="465"/>
      <c r="I20" s="288"/>
      <c r="J20" s="288"/>
      <c r="K20" s="288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6"/>
      <c r="EL20" s="286"/>
      <c r="EM20" s="286"/>
      <c r="EN20" s="286"/>
      <c r="EO20" s="286"/>
      <c r="EP20" s="286"/>
      <c r="EQ20" s="286"/>
      <c r="ER20" s="286"/>
      <c r="ES20" s="286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  <c r="FF20" s="286"/>
      <c r="FG20" s="286"/>
      <c r="FH20" s="286"/>
      <c r="FI20" s="286"/>
      <c r="FJ20" s="286"/>
      <c r="FK20" s="286"/>
      <c r="FL20" s="286"/>
      <c r="FM20" s="286"/>
      <c r="FN20" s="286"/>
      <c r="FO20" s="286"/>
      <c r="FP20" s="286"/>
      <c r="FQ20" s="286"/>
      <c r="FR20" s="286"/>
      <c r="FS20" s="286"/>
      <c r="FT20" s="286"/>
      <c r="FU20" s="286"/>
      <c r="FV20" s="286"/>
      <c r="FW20" s="286"/>
      <c r="FX20" s="286"/>
      <c r="FY20" s="286"/>
      <c r="FZ20" s="286"/>
      <c r="GA20" s="286"/>
      <c r="GB20" s="286"/>
      <c r="GC20" s="286"/>
      <c r="GD20" s="286"/>
      <c r="GE20" s="286"/>
      <c r="GF20" s="286"/>
      <c r="GG20" s="286"/>
      <c r="GH20" s="286"/>
      <c r="GI20" s="286"/>
      <c r="GJ20" s="286"/>
      <c r="GK20" s="286"/>
      <c r="GL20" s="286"/>
      <c r="GM20" s="286"/>
      <c r="GN20" s="286"/>
      <c r="GO20" s="286"/>
      <c r="GP20" s="286"/>
      <c r="GQ20" s="286"/>
      <c r="GR20" s="286"/>
      <c r="GS20" s="286"/>
      <c r="GT20" s="286"/>
      <c r="GU20" s="286"/>
      <c r="GV20" s="286"/>
      <c r="GW20" s="286"/>
      <c r="GX20" s="286"/>
      <c r="GY20" s="286"/>
      <c r="GZ20" s="286"/>
      <c r="HA20" s="286"/>
      <c r="HB20" s="286"/>
      <c r="HC20" s="286"/>
      <c r="HD20" s="286"/>
      <c r="HE20" s="286"/>
      <c r="HF20" s="286"/>
      <c r="HG20" s="286"/>
      <c r="HH20" s="286"/>
      <c r="HI20" s="286"/>
      <c r="HJ20" s="286"/>
      <c r="HK20" s="286"/>
      <c r="HL20" s="286"/>
      <c r="HM20" s="286"/>
      <c r="HN20" s="286"/>
      <c r="HO20" s="286"/>
      <c r="HP20" s="286"/>
      <c r="HQ20" s="286"/>
      <c r="HR20" s="286"/>
      <c r="HS20" s="286"/>
      <c r="HT20" s="286"/>
      <c r="HU20" s="286"/>
      <c r="HV20" s="286"/>
      <c r="HW20" s="286"/>
      <c r="HX20" s="286"/>
      <c r="HY20" s="286"/>
      <c r="HZ20" s="286"/>
      <c r="IA20" s="286"/>
      <c r="IB20" s="286"/>
      <c r="IC20" s="286"/>
      <c r="ID20" s="286"/>
      <c r="IE20" s="286"/>
      <c r="IF20" s="286"/>
      <c r="IG20" s="286"/>
      <c r="IH20" s="286"/>
      <c r="II20" s="286"/>
      <c r="IJ20" s="286"/>
      <c r="IK20" s="286"/>
      <c r="IL20" s="286"/>
      <c r="IM20" s="286"/>
      <c r="IN20" s="286"/>
      <c r="IO20" s="286"/>
      <c r="IP20" s="286"/>
      <c r="IQ20" s="286"/>
      <c r="IR20" s="286"/>
      <c r="IS20" s="286"/>
      <c r="IT20" s="286"/>
      <c r="IU20" s="286"/>
      <c r="IV20" s="286"/>
    </row>
    <row r="21" spans="1:256" s="72" customFormat="1" ht="21.75">
      <c r="A21" s="286"/>
      <c r="B21" s="465" t="s">
        <v>180</v>
      </c>
      <c r="C21" s="465"/>
      <c r="D21" s="465"/>
      <c r="E21" s="288"/>
      <c r="F21" s="288"/>
      <c r="G21" s="288"/>
      <c r="H21" s="288"/>
      <c r="I21" s="288"/>
      <c r="J21" s="288"/>
      <c r="K21" s="288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  <c r="GD21" s="286"/>
      <c r="GE21" s="286"/>
      <c r="GF21" s="286"/>
      <c r="GG21" s="286"/>
      <c r="GH21" s="286"/>
      <c r="GI21" s="286"/>
      <c r="GJ21" s="286"/>
      <c r="GK21" s="286"/>
      <c r="GL21" s="286"/>
      <c r="GM21" s="286"/>
      <c r="GN21" s="286"/>
      <c r="GO21" s="286"/>
      <c r="GP21" s="286"/>
      <c r="GQ21" s="286"/>
      <c r="GR21" s="286"/>
      <c r="GS21" s="286"/>
      <c r="GT21" s="286"/>
      <c r="GU21" s="286"/>
      <c r="GV21" s="286"/>
      <c r="GW21" s="286"/>
      <c r="GX21" s="286"/>
      <c r="GY21" s="286"/>
      <c r="GZ21" s="286"/>
      <c r="HA21" s="286"/>
      <c r="HB21" s="286"/>
      <c r="HC21" s="286"/>
      <c r="HD21" s="286"/>
      <c r="HE21" s="286"/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286"/>
      <c r="HT21" s="286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  <c r="II21" s="286"/>
      <c r="IJ21" s="286"/>
      <c r="IK21" s="286"/>
      <c r="IL21" s="286"/>
      <c r="IM21" s="286"/>
      <c r="IN21" s="286"/>
      <c r="IO21" s="286"/>
      <c r="IP21" s="286"/>
      <c r="IQ21" s="286"/>
      <c r="IR21" s="286"/>
      <c r="IS21" s="286"/>
      <c r="IT21" s="286"/>
      <c r="IU21" s="286"/>
      <c r="IV21" s="286"/>
    </row>
    <row r="22" spans="1:256" s="72" customFormat="1" ht="21.75" customHeight="1">
      <c r="A22" s="286"/>
      <c r="B22" s="466" t="s">
        <v>181</v>
      </c>
      <c r="C22" s="466"/>
      <c r="D22" s="466"/>
      <c r="E22" s="466"/>
      <c r="F22" s="466"/>
      <c r="G22" s="466"/>
      <c r="H22" s="466"/>
      <c r="I22" s="466"/>
      <c r="J22" s="288"/>
      <c r="K22" s="288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6"/>
      <c r="EL22" s="286"/>
      <c r="EM22" s="286"/>
      <c r="EN22" s="286"/>
      <c r="EO22" s="286"/>
      <c r="EP22" s="286"/>
      <c r="EQ22" s="286"/>
      <c r="ER22" s="286"/>
      <c r="ES22" s="286"/>
      <c r="ET22" s="286"/>
      <c r="EU22" s="286"/>
      <c r="EV22" s="286"/>
      <c r="EW22" s="286"/>
      <c r="EX22" s="286"/>
      <c r="EY22" s="286"/>
      <c r="EZ22" s="286"/>
      <c r="FA22" s="286"/>
      <c r="FB22" s="286"/>
      <c r="FC22" s="286"/>
      <c r="FD22" s="286"/>
      <c r="FE22" s="286"/>
      <c r="FF22" s="286"/>
      <c r="FG22" s="286"/>
      <c r="FH22" s="286"/>
      <c r="FI22" s="286"/>
      <c r="FJ22" s="286"/>
      <c r="FK22" s="286"/>
      <c r="FL22" s="286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A22" s="286"/>
      <c r="GB22" s="286"/>
      <c r="GC22" s="286"/>
      <c r="GD22" s="286"/>
      <c r="GE22" s="286"/>
      <c r="GF22" s="286"/>
      <c r="GG22" s="286"/>
      <c r="GH22" s="286"/>
      <c r="GI22" s="286"/>
      <c r="GJ22" s="286"/>
      <c r="GK22" s="286"/>
      <c r="GL22" s="286"/>
      <c r="GM22" s="286"/>
      <c r="GN22" s="286"/>
      <c r="GO22" s="286"/>
      <c r="GP22" s="286"/>
      <c r="GQ22" s="286"/>
      <c r="GR22" s="286"/>
      <c r="GS22" s="286"/>
      <c r="GT22" s="286"/>
      <c r="GU22" s="286"/>
      <c r="GV22" s="286"/>
      <c r="GW22" s="286"/>
      <c r="GX22" s="286"/>
      <c r="GY22" s="286"/>
      <c r="GZ22" s="286"/>
      <c r="HA22" s="286"/>
      <c r="HB22" s="286"/>
      <c r="HC22" s="286"/>
      <c r="HD22" s="286"/>
      <c r="HE22" s="286"/>
      <c r="HF22" s="286"/>
      <c r="HG22" s="286"/>
      <c r="HH22" s="286"/>
      <c r="HI22" s="286"/>
      <c r="HJ22" s="286"/>
      <c r="HK22" s="286"/>
      <c r="HL22" s="286"/>
      <c r="HM22" s="286"/>
      <c r="HN22" s="286"/>
      <c r="HO22" s="286"/>
      <c r="HP22" s="286"/>
      <c r="HQ22" s="286"/>
      <c r="HR22" s="286"/>
      <c r="HS22" s="286"/>
      <c r="HT22" s="286"/>
      <c r="HU22" s="286"/>
      <c r="HV22" s="286"/>
      <c r="HW22" s="286"/>
      <c r="HX22" s="286"/>
      <c r="HY22" s="286"/>
      <c r="HZ22" s="286"/>
      <c r="IA22" s="286"/>
      <c r="IB22" s="286"/>
      <c r="IC22" s="286"/>
      <c r="ID22" s="286"/>
      <c r="IE22" s="286"/>
      <c r="IF22" s="286"/>
      <c r="IG22" s="286"/>
      <c r="IH22" s="286"/>
      <c r="II22" s="286"/>
      <c r="IJ22" s="286"/>
      <c r="IK22" s="286"/>
      <c r="IL22" s="286"/>
      <c r="IM22" s="286"/>
      <c r="IN22" s="286"/>
      <c r="IO22" s="286"/>
      <c r="IP22" s="286"/>
      <c r="IQ22" s="286"/>
      <c r="IR22" s="286"/>
      <c r="IS22" s="286"/>
      <c r="IT22" s="286"/>
      <c r="IU22" s="286"/>
      <c r="IV22" s="286"/>
    </row>
    <row r="23" spans="1:256" s="72" customFormat="1" ht="13.5" customHeight="1">
      <c r="A23" s="286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6"/>
      <c r="EP23" s="286"/>
      <c r="EQ23" s="286"/>
      <c r="ER23" s="286"/>
      <c r="ES23" s="286"/>
      <c r="ET23" s="286"/>
      <c r="EU23" s="286"/>
      <c r="EV23" s="286"/>
      <c r="EW23" s="286"/>
      <c r="EX23" s="286"/>
      <c r="EY23" s="286"/>
      <c r="EZ23" s="286"/>
      <c r="FA23" s="286"/>
      <c r="FB23" s="286"/>
      <c r="FC23" s="286"/>
      <c r="FD23" s="286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  <c r="FR23" s="286"/>
      <c r="FS23" s="286"/>
      <c r="FT23" s="286"/>
      <c r="FU23" s="286"/>
      <c r="FV23" s="286"/>
      <c r="FW23" s="286"/>
      <c r="FX23" s="286"/>
      <c r="FY23" s="286"/>
      <c r="FZ23" s="286"/>
      <c r="GA23" s="286"/>
      <c r="GB23" s="286"/>
      <c r="GC23" s="286"/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</row>
    <row r="24" spans="1:256" s="72" customFormat="1" ht="21.75">
      <c r="A24" s="286"/>
      <c r="B24" s="467" t="s">
        <v>182</v>
      </c>
      <c r="C24" s="467"/>
      <c r="D24" s="467"/>
      <c r="E24" s="289" t="s">
        <v>183</v>
      </c>
      <c r="F24" s="289" t="s">
        <v>184</v>
      </c>
      <c r="G24" s="289" t="s">
        <v>46</v>
      </c>
      <c r="H24" s="289" t="s">
        <v>185</v>
      </c>
      <c r="I24" s="289" t="s">
        <v>46</v>
      </c>
      <c r="J24" s="288"/>
      <c r="K24" s="288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  <c r="FX24" s="286"/>
      <c r="FY24" s="286"/>
      <c r="FZ24" s="286"/>
      <c r="GA24" s="286"/>
      <c r="GB24" s="286"/>
      <c r="GC24" s="286"/>
      <c r="GD24" s="286"/>
      <c r="GE24" s="286"/>
      <c r="GF24" s="286"/>
      <c r="GG24" s="286"/>
      <c r="GH24" s="286"/>
      <c r="GI24" s="286"/>
      <c r="GJ24" s="286"/>
      <c r="GK24" s="286"/>
      <c r="GL24" s="286"/>
      <c r="GM24" s="286"/>
      <c r="GN24" s="286"/>
      <c r="GO24" s="286"/>
      <c r="GP24" s="286"/>
      <c r="GQ24" s="286"/>
      <c r="GR24" s="286"/>
      <c r="GS24" s="286"/>
      <c r="GT24" s="286"/>
      <c r="GU24" s="286"/>
      <c r="GV24" s="286"/>
      <c r="GW24" s="286"/>
      <c r="GX24" s="286"/>
      <c r="GY24" s="286"/>
      <c r="GZ24" s="286"/>
      <c r="HA24" s="286"/>
      <c r="HB24" s="286"/>
      <c r="HC24" s="286"/>
      <c r="HD24" s="286"/>
      <c r="HE24" s="286"/>
      <c r="HF24" s="286"/>
      <c r="HG24" s="286"/>
      <c r="HH24" s="286"/>
      <c r="HI24" s="286"/>
      <c r="HJ24" s="286"/>
      <c r="HK24" s="286"/>
      <c r="HL24" s="286"/>
      <c r="HM24" s="286"/>
      <c r="HN24" s="286"/>
      <c r="HO24" s="286"/>
      <c r="HP24" s="286"/>
      <c r="HQ24" s="286"/>
      <c r="HR24" s="286"/>
      <c r="HS24" s="286"/>
      <c r="HT24" s="286"/>
      <c r="HU24" s="286"/>
      <c r="HV24" s="286"/>
      <c r="HW24" s="286"/>
      <c r="HX24" s="286"/>
      <c r="HY24" s="286"/>
      <c r="HZ24" s="286"/>
      <c r="IA24" s="286"/>
      <c r="IB24" s="286"/>
      <c r="IC24" s="286"/>
      <c r="ID24" s="286"/>
      <c r="IE24" s="286"/>
      <c r="IF24" s="286"/>
      <c r="IG24" s="286"/>
      <c r="IH24" s="286"/>
      <c r="II24" s="286"/>
      <c r="IJ24" s="286"/>
      <c r="IK24" s="286"/>
      <c r="IL24" s="286"/>
      <c r="IM24" s="286"/>
      <c r="IN24" s="286"/>
      <c r="IO24" s="286"/>
      <c r="IP24" s="286"/>
      <c r="IQ24" s="286"/>
      <c r="IR24" s="286"/>
      <c r="IS24" s="286"/>
      <c r="IT24" s="286"/>
      <c r="IU24" s="286"/>
      <c r="IV24" s="286"/>
    </row>
    <row r="25" spans="1:256" s="72" customFormat="1" ht="21.75">
      <c r="A25" s="286"/>
      <c r="B25" s="468" t="s">
        <v>186</v>
      </c>
      <c r="C25" s="468"/>
      <c r="D25" s="468"/>
      <c r="E25" s="291"/>
      <c r="F25" s="291"/>
      <c r="G25" s="290" t="e">
        <f>F25*100/E25</f>
        <v>#DIV/0!</v>
      </c>
      <c r="H25" s="291"/>
      <c r="I25" s="290" t="e">
        <f>H25*100/E25</f>
        <v>#DIV/0!</v>
      </c>
      <c r="J25" s="288"/>
      <c r="K25" s="288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  <c r="IS25" s="286"/>
      <c r="IT25" s="286"/>
      <c r="IU25" s="286"/>
      <c r="IV25" s="286"/>
    </row>
    <row r="26" spans="1:256" s="72" customFormat="1" ht="21.75">
      <c r="A26" s="286"/>
      <c r="B26" s="468" t="s">
        <v>187</v>
      </c>
      <c r="C26" s="468"/>
      <c r="D26" s="468"/>
      <c r="E26" s="291"/>
      <c r="F26" s="291"/>
      <c r="G26" s="290" t="e">
        <f>F26*100/E26</f>
        <v>#DIV/0!</v>
      </c>
      <c r="H26" s="291"/>
      <c r="I26" s="290" t="e">
        <f>H26*100/E26</f>
        <v>#DIV/0!</v>
      </c>
      <c r="J26" s="288"/>
      <c r="K26" s="288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286"/>
      <c r="EG26" s="286"/>
      <c r="EH26" s="286"/>
      <c r="EI26" s="286"/>
      <c r="EJ26" s="286"/>
      <c r="EK26" s="286"/>
      <c r="EL26" s="286"/>
      <c r="EM26" s="286"/>
      <c r="EN26" s="286"/>
      <c r="EO26" s="286"/>
      <c r="EP26" s="286"/>
      <c r="EQ26" s="286"/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86"/>
      <c r="FL26" s="286"/>
      <c r="FM26" s="286"/>
      <c r="FN26" s="286"/>
      <c r="FO26" s="286"/>
      <c r="FP26" s="286"/>
      <c r="FQ26" s="286"/>
      <c r="FR26" s="286"/>
      <c r="FS26" s="286"/>
      <c r="FT26" s="286"/>
      <c r="FU26" s="286"/>
      <c r="FV26" s="286"/>
      <c r="FW26" s="286"/>
      <c r="FX26" s="286"/>
      <c r="FY26" s="286"/>
      <c r="FZ26" s="286"/>
      <c r="GA26" s="286"/>
      <c r="GB26" s="286"/>
      <c r="GC26" s="286"/>
      <c r="GD26" s="286"/>
      <c r="GE26" s="286"/>
      <c r="GF26" s="286"/>
      <c r="GG26" s="286"/>
      <c r="GH26" s="286"/>
      <c r="GI26" s="286"/>
      <c r="GJ26" s="286"/>
      <c r="GK26" s="286"/>
      <c r="GL26" s="286"/>
      <c r="GM26" s="286"/>
      <c r="GN26" s="286"/>
      <c r="GO26" s="286"/>
      <c r="GP26" s="286"/>
      <c r="GQ26" s="286"/>
      <c r="GR26" s="286"/>
      <c r="GS26" s="286"/>
      <c r="GT26" s="286"/>
      <c r="GU26" s="286"/>
      <c r="GV26" s="286"/>
      <c r="GW26" s="286"/>
      <c r="GX26" s="286"/>
      <c r="GY26" s="286"/>
      <c r="GZ26" s="286"/>
      <c r="HA26" s="286"/>
      <c r="HB26" s="286"/>
      <c r="HC26" s="286"/>
      <c r="HD26" s="286"/>
      <c r="HE26" s="286"/>
      <c r="HF26" s="286"/>
      <c r="HG26" s="286"/>
      <c r="HH26" s="286"/>
      <c r="HI26" s="286"/>
      <c r="HJ26" s="286"/>
      <c r="HK26" s="286"/>
      <c r="HL26" s="286"/>
      <c r="HM26" s="286"/>
      <c r="HN26" s="286"/>
      <c r="HO26" s="286"/>
      <c r="HP26" s="286"/>
      <c r="HQ26" s="286"/>
      <c r="HR26" s="286"/>
      <c r="HS26" s="286"/>
      <c r="HT26" s="286"/>
      <c r="HU26" s="286"/>
      <c r="HV26" s="286"/>
      <c r="HW26" s="286"/>
      <c r="HX26" s="286"/>
      <c r="HY26" s="286"/>
      <c r="HZ26" s="286"/>
      <c r="IA26" s="286"/>
      <c r="IB26" s="286"/>
      <c r="IC26" s="286"/>
      <c r="ID26" s="286"/>
      <c r="IE26" s="286"/>
      <c r="IF26" s="286"/>
      <c r="IG26" s="286"/>
      <c r="IH26" s="286"/>
      <c r="II26" s="286"/>
      <c r="IJ26" s="286"/>
      <c r="IK26" s="286"/>
      <c r="IL26" s="286"/>
      <c r="IM26" s="286"/>
      <c r="IN26" s="286"/>
      <c r="IO26" s="286"/>
      <c r="IP26" s="286"/>
      <c r="IQ26" s="286"/>
      <c r="IR26" s="286"/>
      <c r="IS26" s="286"/>
      <c r="IT26" s="286"/>
      <c r="IU26" s="286"/>
      <c r="IV26" s="286"/>
    </row>
    <row r="27" spans="1:256" s="72" customFormat="1" ht="21.75">
      <c r="A27" s="286"/>
      <c r="B27" s="468" t="s">
        <v>188</v>
      </c>
      <c r="C27" s="468"/>
      <c r="D27" s="468"/>
      <c r="E27" s="291"/>
      <c r="F27" s="291"/>
      <c r="G27" s="290" t="e">
        <f>F27*100/E27</f>
        <v>#DIV/0!</v>
      </c>
      <c r="H27" s="291"/>
      <c r="I27" s="290" t="e">
        <f>H27*100/E27</f>
        <v>#DIV/0!</v>
      </c>
      <c r="J27" s="288"/>
      <c r="K27" s="288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6"/>
      <c r="EH27" s="286"/>
      <c r="EI27" s="286"/>
      <c r="EJ27" s="286"/>
      <c r="EK27" s="286"/>
      <c r="EL27" s="286"/>
      <c r="EM27" s="286"/>
      <c r="EN27" s="286"/>
      <c r="EO27" s="286"/>
      <c r="EP27" s="286"/>
      <c r="EQ27" s="286"/>
      <c r="ER27" s="286"/>
      <c r="ES27" s="286"/>
      <c r="ET27" s="286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6"/>
      <c r="FK27" s="286"/>
      <c r="FL27" s="286"/>
      <c r="FM27" s="286"/>
      <c r="FN27" s="286"/>
      <c r="FO27" s="286"/>
      <c r="FP27" s="286"/>
      <c r="FQ27" s="286"/>
      <c r="FR27" s="286"/>
      <c r="FS27" s="286"/>
      <c r="FT27" s="286"/>
      <c r="FU27" s="286"/>
      <c r="FV27" s="286"/>
      <c r="FW27" s="286"/>
      <c r="FX27" s="286"/>
      <c r="FY27" s="286"/>
      <c r="FZ27" s="286"/>
      <c r="GA27" s="286"/>
      <c r="GB27" s="286"/>
      <c r="GC27" s="286"/>
      <c r="GD27" s="286"/>
      <c r="GE27" s="286"/>
      <c r="GF27" s="286"/>
      <c r="GG27" s="286"/>
      <c r="GH27" s="286"/>
      <c r="GI27" s="286"/>
      <c r="GJ27" s="286"/>
      <c r="GK27" s="286"/>
      <c r="GL27" s="286"/>
      <c r="GM27" s="286"/>
      <c r="GN27" s="286"/>
      <c r="GO27" s="286"/>
      <c r="GP27" s="286"/>
      <c r="GQ27" s="286"/>
      <c r="GR27" s="286"/>
      <c r="GS27" s="286"/>
      <c r="GT27" s="286"/>
      <c r="GU27" s="286"/>
      <c r="GV27" s="286"/>
      <c r="GW27" s="286"/>
      <c r="GX27" s="286"/>
      <c r="GY27" s="286"/>
      <c r="GZ27" s="286"/>
      <c r="HA27" s="286"/>
      <c r="HB27" s="286"/>
      <c r="HC27" s="286"/>
      <c r="HD27" s="286"/>
      <c r="HE27" s="286"/>
      <c r="HF27" s="286"/>
      <c r="HG27" s="286"/>
      <c r="HH27" s="286"/>
      <c r="HI27" s="286"/>
      <c r="HJ27" s="286"/>
      <c r="HK27" s="286"/>
      <c r="HL27" s="286"/>
      <c r="HM27" s="286"/>
      <c r="HN27" s="286"/>
      <c r="HO27" s="286"/>
      <c r="HP27" s="286"/>
      <c r="HQ27" s="286"/>
      <c r="HR27" s="286"/>
      <c r="HS27" s="286"/>
      <c r="HT27" s="286"/>
      <c r="HU27" s="286"/>
      <c r="HV27" s="286"/>
      <c r="HW27" s="286"/>
      <c r="HX27" s="286"/>
      <c r="HY27" s="286"/>
      <c r="HZ27" s="286"/>
      <c r="IA27" s="286"/>
      <c r="IB27" s="286"/>
      <c r="IC27" s="286"/>
      <c r="ID27" s="286"/>
      <c r="IE27" s="286"/>
      <c r="IF27" s="286"/>
      <c r="IG27" s="286"/>
      <c r="IH27" s="286"/>
      <c r="II27" s="286"/>
      <c r="IJ27" s="286"/>
      <c r="IK27" s="286"/>
      <c r="IL27" s="286"/>
      <c r="IM27" s="286"/>
      <c r="IN27" s="286"/>
      <c r="IO27" s="286"/>
      <c r="IP27" s="286"/>
      <c r="IQ27" s="286"/>
      <c r="IR27" s="286"/>
      <c r="IS27" s="286"/>
      <c r="IT27" s="286"/>
      <c r="IU27" s="286"/>
      <c r="IV27" s="286"/>
    </row>
    <row r="28" spans="1:256" s="72" customFormat="1" ht="21.75">
      <c r="A28" s="286"/>
      <c r="B28" s="469" t="s">
        <v>189</v>
      </c>
      <c r="C28" s="469"/>
      <c r="D28" s="469"/>
      <c r="E28" s="289">
        <f>SUM(E25:E27)</f>
        <v>0</v>
      </c>
      <c r="F28" s="289">
        <f>SUM(F25:F27)</f>
        <v>0</v>
      </c>
      <c r="G28" s="289" t="e">
        <f>F28*100/E28</f>
        <v>#DIV/0!</v>
      </c>
      <c r="H28" s="289">
        <f>SUM(H25:H27)</f>
        <v>0</v>
      </c>
      <c r="I28" s="289" t="e">
        <f>H28*100/E28</f>
        <v>#DIV/0!</v>
      </c>
      <c r="J28" s="288"/>
      <c r="K28" s="288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86"/>
      <c r="EO28" s="286"/>
      <c r="EP28" s="286"/>
      <c r="EQ28" s="286"/>
      <c r="ER28" s="286"/>
      <c r="ES28" s="286"/>
      <c r="ET28" s="286"/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6"/>
      <c r="FK28" s="286"/>
      <c r="FL28" s="286"/>
      <c r="FM28" s="286"/>
      <c r="FN28" s="286"/>
      <c r="FO28" s="286"/>
      <c r="FP28" s="286"/>
      <c r="FQ28" s="286"/>
      <c r="FR28" s="286"/>
      <c r="FS28" s="286"/>
      <c r="FT28" s="286"/>
      <c r="FU28" s="286"/>
      <c r="FV28" s="286"/>
      <c r="FW28" s="286"/>
      <c r="FX28" s="286"/>
      <c r="FY28" s="286"/>
      <c r="FZ28" s="286"/>
      <c r="GA28" s="286"/>
      <c r="GB28" s="286"/>
      <c r="GC28" s="286"/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</row>
    <row r="29" spans="1:256" s="72" customFormat="1" ht="21.75">
      <c r="A29" s="286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6"/>
      <c r="EH29" s="286"/>
      <c r="EI29" s="286"/>
      <c r="EJ29" s="286"/>
      <c r="EK29" s="286"/>
      <c r="EL29" s="286"/>
      <c r="EM29" s="286"/>
      <c r="EN29" s="286"/>
      <c r="EO29" s="286"/>
      <c r="EP29" s="286"/>
      <c r="EQ29" s="286"/>
      <c r="ER29" s="286"/>
      <c r="ES29" s="286"/>
      <c r="ET29" s="286"/>
      <c r="EU29" s="286"/>
      <c r="EV29" s="286"/>
      <c r="EW29" s="286"/>
      <c r="EX29" s="286"/>
      <c r="EY29" s="286"/>
      <c r="EZ29" s="286"/>
      <c r="FA29" s="286"/>
      <c r="FB29" s="286"/>
      <c r="FC29" s="286"/>
      <c r="FD29" s="286"/>
      <c r="FE29" s="286"/>
      <c r="FF29" s="286"/>
      <c r="FG29" s="286"/>
      <c r="FH29" s="286"/>
      <c r="FI29" s="286"/>
      <c r="FJ29" s="286"/>
      <c r="FK29" s="286"/>
      <c r="FL29" s="286"/>
      <c r="FM29" s="286"/>
      <c r="FN29" s="286"/>
      <c r="FO29" s="286"/>
      <c r="FP29" s="286"/>
      <c r="FQ29" s="286"/>
      <c r="FR29" s="286"/>
      <c r="FS29" s="286"/>
      <c r="FT29" s="286"/>
      <c r="FU29" s="286"/>
      <c r="FV29" s="286"/>
      <c r="FW29" s="286"/>
      <c r="FX29" s="286"/>
      <c r="FY29" s="286"/>
      <c r="FZ29" s="286"/>
      <c r="GA29" s="286"/>
      <c r="GB29" s="286"/>
      <c r="GC29" s="286"/>
      <c r="GD29" s="286"/>
      <c r="GE29" s="286"/>
      <c r="GF29" s="286"/>
      <c r="GG29" s="286"/>
      <c r="GH29" s="286"/>
      <c r="GI29" s="286"/>
      <c r="GJ29" s="286"/>
      <c r="GK29" s="286"/>
      <c r="GL29" s="286"/>
      <c r="GM29" s="286"/>
      <c r="GN29" s="286"/>
      <c r="GO29" s="286"/>
      <c r="GP29" s="286"/>
      <c r="GQ29" s="286"/>
      <c r="GR29" s="286"/>
      <c r="GS29" s="286"/>
      <c r="GT29" s="286"/>
      <c r="GU29" s="286"/>
      <c r="GV29" s="286"/>
      <c r="GW29" s="286"/>
      <c r="GX29" s="286"/>
      <c r="GY29" s="286"/>
      <c r="GZ29" s="286"/>
      <c r="HA29" s="286"/>
      <c r="HB29" s="286"/>
      <c r="HC29" s="286"/>
      <c r="HD29" s="286"/>
      <c r="HE29" s="286"/>
      <c r="HF29" s="286"/>
      <c r="HG29" s="286"/>
      <c r="HH29" s="286"/>
      <c r="HI29" s="286"/>
      <c r="HJ29" s="286"/>
      <c r="HK29" s="286"/>
      <c r="HL29" s="286"/>
      <c r="HM29" s="286"/>
      <c r="HN29" s="286"/>
      <c r="HO29" s="286"/>
      <c r="HP29" s="286"/>
      <c r="HQ29" s="286"/>
      <c r="HR29" s="286"/>
      <c r="HS29" s="286"/>
      <c r="HT29" s="286"/>
      <c r="HU29" s="286"/>
      <c r="HV29" s="286"/>
      <c r="HW29" s="286"/>
      <c r="HX29" s="286"/>
      <c r="HY29" s="286"/>
      <c r="HZ29" s="286"/>
      <c r="IA29" s="286"/>
      <c r="IB29" s="286"/>
      <c r="IC29" s="286"/>
      <c r="ID29" s="286"/>
      <c r="IE29" s="286"/>
      <c r="IF29" s="286"/>
      <c r="IG29" s="286"/>
      <c r="IH29" s="286"/>
      <c r="II29" s="286"/>
      <c r="IJ29" s="286"/>
      <c r="IK29" s="286"/>
      <c r="IL29" s="286"/>
      <c r="IM29" s="286"/>
      <c r="IN29" s="286"/>
      <c r="IO29" s="286"/>
      <c r="IP29" s="286"/>
      <c r="IQ29" s="286"/>
      <c r="IR29" s="286"/>
      <c r="IS29" s="286"/>
      <c r="IT29" s="286"/>
      <c r="IU29" s="286"/>
      <c r="IV29" s="286"/>
    </row>
    <row r="30" spans="1:256" s="72" customFormat="1" ht="21.75">
      <c r="A30" s="286"/>
      <c r="B30" s="465" t="s">
        <v>190</v>
      </c>
      <c r="C30" s="465"/>
      <c r="D30" s="465"/>
      <c r="E30" s="288"/>
      <c r="F30" s="288"/>
      <c r="G30" s="288"/>
      <c r="H30" s="288"/>
      <c r="I30" s="288"/>
      <c r="J30" s="288"/>
      <c r="K30" s="288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  <c r="EE30" s="286"/>
      <c r="EF30" s="286"/>
      <c r="EG30" s="286"/>
      <c r="EH30" s="286"/>
      <c r="EI30" s="286"/>
      <c r="EJ30" s="286"/>
      <c r="EK30" s="286"/>
      <c r="EL30" s="286"/>
      <c r="EM30" s="286"/>
      <c r="EN30" s="286"/>
      <c r="EO30" s="286"/>
      <c r="EP30" s="286"/>
      <c r="EQ30" s="286"/>
      <c r="ER30" s="286"/>
      <c r="ES30" s="286"/>
      <c r="ET30" s="286"/>
      <c r="EU30" s="286"/>
      <c r="EV30" s="286"/>
      <c r="EW30" s="286"/>
      <c r="EX30" s="286"/>
      <c r="EY30" s="286"/>
      <c r="EZ30" s="286"/>
      <c r="FA30" s="286"/>
      <c r="FB30" s="286"/>
      <c r="FC30" s="286"/>
      <c r="FD30" s="286"/>
      <c r="FE30" s="286"/>
      <c r="FF30" s="286"/>
      <c r="FG30" s="286"/>
      <c r="FH30" s="286"/>
      <c r="FI30" s="286"/>
      <c r="FJ30" s="286"/>
      <c r="FK30" s="286"/>
      <c r="FL30" s="286"/>
      <c r="FM30" s="286"/>
      <c r="FN30" s="286"/>
      <c r="FO30" s="286"/>
      <c r="FP30" s="286"/>
      <c r="FQ30" s="286"/>
      <c r="FR30" s="286"/>
      <c r="FS30" s="286"/>
      <c r="FT30" s="286"/>
      <c r="FU30" s="286"/>
      <c r="FV30" s="286"/>
      <c r="FW30" s="286"/>
      <c r="FX30" s="286"/>
      <c r="FY30" s="286"/>
      <c r="FZ30" s="286"/>
      <c r="GA30" s="286"/>
      <c r="GB30" s="286"/>
      <c r="GC30" s="286"/>
      <c r="GD30" s="286"/>
      <c r="GE30" s="286"/>
      <c r="GF30" s="286"/>
      <c r="GG30" s="286"/>
      <c r="GH30" s="286"/>
      <c r="GI30" s="286"/>
      <c r="GJ30" s="286"/>
      <c r="GK30" s="286"/>
      <c r="GL30" s="286"/>
      <c r="GM30" s="286"/>
      <c r="GN30" s="286"/>
      <c r="GO30" s="286"/>
      <c r="GP30" s="286"/>
      <c r="GQ30" s="286"/>
      <c r="GR30" s="286"/>
      <c r="GS30" s="286"/>
      <c r="GT30" s="286"/>
      <c r="GU30" s="286"/>
      <c r="GV30" s="286"/>
      <c r="GW30" s="286"/>
      <c r="GX30" s="286"/>
      <c r="GY30" s="286"/>
      <c r="GZ30" s="286"/>
      <c r="HA30" s="286"/>
      <c r="HB30" s="286"/>
      <c r="HC30" s="286"/>
      <c r="HD30" s="286"/>
      <c r="HE30" s="286"/>
      <c r="HF30" s="286"/>
      <c r="HG30" s="286"/>
      <c r="HH30" s="286"/>
      <c r="HI30" s="286"/>
      <c r="HJ30" s="286"/>
      <c r="HK30" s="286"/>
      <c r="HL30" s="286"/>
      <c r="HM30" s="286"/>
      <c r="HN30" s="286"/>
      <c r="HO30" s="286"/>
      <c r="HP30" s="286"/>
      <c r="HQ30" s="286"/>
      <c r="HR30" s="286"/>
      <c r="HS30" s="286"/>
      <c r="HT30" s="286"/>
      <c r="HU30" s="286"/>
      <c r="HV30" s="286"/>
      <c r="HW30" s="286"/>
      <c r="HX30" s="286"/>
      <c r="HY30" s="286"/>
      <c r="HZ30" s="286"/>
      <c r="IA30" s="286"/>
      <c r="IB30" s="286"/>
      <c r="IC30" s="286"/>
      <c r="ID30" s="286"/>
      <c r="IE30" s="286"/>
      <c r="IF30" s="286"/>
      <c r="IG30" s="286"/>
      <c r="IH30" s="286"/>
      <c r="II30" s="286"/>
      <c r="IJ30" s="286"/>
      <c r="IK30" s="286"/>
      <c r="IL30" s="286"/>
      <c r="IM30" s="286"/>
      <c r="IN30" s="286"/>
      <c r="IO30" s="286"/>
      <c r="IP30" s="286"/>
      <c r="IQ30" s="286"/>
      <c r="IR30" s="286"/>
      <c r="IS30" s="286"/>
      <c r="IT30" s="286"/>
      <c r="IU30" s="286"/>
      <c r="IV30" s="286"/>
    </row>
    <row r="31" spans="1:256" s="72" customFormat="1" ht="21.75">
      <c r="A31" s="286"/>
      <c r="B31" s="470" t="s">
        <v>191</v>
      </c>
      <c r="C31" s="470"/>
      <c r="D31" s="470"/>
      <c r="E31" s="470"/>
      <c r="F31" s="470"/>
      <c r="G31" s="470"/>
      <c r="H31" s="470"/>
      <c r="I31" s="470"/>
      <c r="J31" s="470"/>
      <c r="K31" s="288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6"/>
      <c r="FD31" s="286"/>
      <c r="FE31" s="286"/>
      <c r="FF31" s="286"/>
      <c r="FG31" s="286"/>
      <c r="FH31" s="286"/>
      <c r="FI31" s="286"/>
      <c r="FJ31" s="286"/>
      <c r="FK31" s="286"/>
      <c r="FL31" s="286"/>
      <c r="FM31" s="286"/>
      <c r="FN31" s="286"/>
      <c r="FO31" s="286"/>
      <c r="FP31" s="286"/>
      <c r="FQ31" s="286"/>
      <c r="FR31" s="286"/>
      <c r="FS31" s="286"/>
      <c r="FT31" s="286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286"/>
      <c r="GR31" s="286"/>
      <c r="GS31" s="286"/>
      <c r="GT31" s="286"/>
      <c r="GU31" s="286"/>
      <c r="GV31" s="286"/>
      <c r="GW31" s="286"/>
      <c r="GX31" s="286"/>
      <c r="GY31" s="286"/>
      <c r="GZ31" s="286"/>
      <c r="HA31" s="286"/>
      <c r="HB31" s="286"/>
      <c r="HC31" s="286"/>
      <c r="HD31" s="286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286"/>
      <c r="HT31" s="286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  <c r="IG31" s="286"/>
      <c r="IH31" s="286"/>
      <c r="II31" s="286"/>
      <c r="IJ31" s="286"/>
      <c r="IK31" s="286"/>
      <c r="IL31" s="286"/>
      <c r="IM31" s="286"/>
      <c r="IN31" s="286"/>
      <c r="IO31" s="286"/>
      <c r="IP31" s="286"/>
      <c r="IQ31" s="286"/>
      <c r="IR31" s="286"/>
      <c r="IS31" s="286"/>
      <c r="IT31" s="286"/>
      <c r="IU31" s="286"/>
      <c r="IV31" s="286"/>
    </row>
    <row r="32" spans="1:256" s="72" customFormat="1" ht="11.25" customHeight="1">
      <c r="A32" s="286"/>
      <c r="B32" s="292"/>
      <c r="C32" s="292"/>
      <c r="D32" s="292"/>
      <c r="E32" s="292"/>
      <c r="F32" s="292"/>
      <c r="G32" s="292"/>
      <c r="H32" s="292"/>
      <c r="I32" s="292"/>
      <c r="J32" s="292"/>
      <c r="K32" s="288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6"/>
      <c r="EJ32" s="286"/>
      <c r="EK32" s="286"/>
      <c r="EL32" s="286"/>
      <c r="EM32" s="286"/>
      <c r="EN32" s="286"/>
      <c r="EO32" s="286"/>
      <c r="EP32" s="286"/>
      <c r="EQ32" s="286"/>
      <c r="ER32" s="286"/>
      <c r="ES32" s="286"/>
      <c r="ET32" s="286"/>
      <c r="EU32" s="286"/>
      <c r="EV32" s="286"/>
      <c r="EW32" s="286"/>
      <c r="EX32" s="286"/>
      <c r="EY32" s="286"/>
      <c r="EZ32" s="286"/>
      <c r="FA32" s="286"/>
      <c r="FB32" s="286"/>
      <c r="FC32" s="286"/>
      <c r="FD32" s="286"/>
      <c r="FE32" s="286"/>
      <c r="FF32" s="286"/>
      <c r="FG32" s="286"/>
      <c r="FH32" s="286"/>
      <c r="FI32" s="286"/>
      <c r="FJ32" s="286"/>
      <c r="FK32" s="286"/>
      <c r="FL32" s="286"/>
      <c r="FM32" s="286"/>
      <c r="FN32" s="286"/>
      <c r="FO32" s="286"/>
      <c r="FP32" s="286"/>
      <c r="FQ32" s="286"/>
      <c r="FR32" s="286"/>
      <c r="FS32" s="286"/>
      <c r="FT32" s="286"/>
      <c r="FU32" s="286"/>
      <c r="FV32" s="286"/>
      <c r="FW32" s="286"/>
      <c r="FX32" s="286"/>
      <c r="FY32" s="286"/>
      <c r="FZ32" s="286"/>
      <c r="GA32" s="286"/>
      <c r="GB32" s="286"/>
      <c r="GC32" s="286"/>
      <c r="GD32" s="286"/>
      <c r="GE32" s="286"/>
      <c r="GF32" s="286"/>
      <c r="GG32" s="286"/>
      <c r="GH32" s="286"/>
      <c r="GI32" s="286"/>
      <c r="GJ32" s="286"/>
      <c r="GK32" s="286"/>
      <c r="GL32" s="286"/>
      <c r="GM32" s="286"/>
      <c r="GN32" s="286"/>
      <c r="GO32" s="286"/>
      <c r="GP32" s="286"/>
      <c r="GQ32" s="286"/>
      <c r="GR32" s="286"/>
      <c r="GS32" s="286"/>
      <c r="GT32" s="286"/>
      <c r="GU32" s="286"/>
      <c r="GV32" s="286"/>
      <c r="GW32" s="286"/>
      <c r="GX32" s="286"/>
      <c r="GY32" s="286"/>
      <c r="GZ32" s="286"/>
      <c r="HA32" s="286"/>
      <c r="HB32" s="286"/>
      <c r="HC32" s="286"/>
      <c r="HD32" s="286"/>
      <c r="HE32" s="286"/>
      <c r="HF32" s="286"/>
      <c r="HG32" s="286"/>
      <c r="HH32" s="286"/>
      <c r="HI32" s="286"/>
      <c r="HJ32" s="286"/>
      <c r="HK32" s="286"/>
      <c r="HL32" s="286"/>
      <c r="HM32" s="286"/>
      <c r="HN32" s="286"/>
      <c r="HO32" s="286"/>
      <c r="HP32" s="286"/>
      <c r="HQ32" s="286"/>
      <c r="HR32" s="286"/>
      <c r="HS32" s="286"/>
      <c r="HT32" s="286"/>
      <c r="HU32" s="286"/>
      <c r="HV32" s="286"/>
      <c r="HW32" s="286"/>
      <c r="HX32" s="286"/>
      <c r="HY32" s="286"/>
      <c r="HZ32" s="286"/>
      <c r="IA32" s="286"/>
      <c r="IB32" s="286"/>
      <c r="IC32" s="286"/>
      <c r="ID32" s="286"/>
      <c r="IE32" s="286"/>
      <c r="IF32" s="286"/>
      <c r="IG32" s="286"/>
      <c r="IH32" s="286"/>
      <c r="II32" s="286"/>
      <c r="IJ32" s="286"/>
      <c r="IK32" s="286"/>
      <c r="IL32" s="286"/>
      <c r="IM32" s="286"/>
      <c r="IN32" s="286"/>
      <c r="IO32" s="286"/>
      <c r="IP32" s="286"/>
      <c r="IQ32" s="286"/>
      <c r="IR32" s="286"/>
      <c r="IS32" s="286"/>
      <c r="IT32" s="286"/>
      <c r="IU32" s="286"/>
      <c r="IV32" s="286"/>
    </row>
    <row r="33" spans="1:256" s="72" customFormat="1" ht="21.75">
      <c r="A33" s="286"/>
      <c r="B33" s="467" t="s">
        <v>152</v>
      </c>
      <c r="C33" s="467"/>
      <c r="D33" s="467"/>
      <c r="E33" s="467" t="s">
        <v>192</v>
      </c>
      <c r="F33" s="467"/>
      <c r="G33" s="289" t="s">
        <v>46</v>
      </c>
      <c r="H33" s="467" t="s">
        <v>193</v>
      </c>
      <c r="I33" s="467"/>
      <c r="J33" s="289" t="s">
        <v>46</v>
      </c>
      <c r="K33" s="289" t="s">
        <v>194</v>
      </c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286"/>
      <c r="FB33" s="286"/>
      <c r="FC33" s="286"/>
      <c r="FD33" s="286"/>
      <c r="FE33" s="286"/>
      <c r="FF33" s="286"/>
      <c r="FG33" s="286"/>
      <c r="FH33" s="286"/>
      <c r="FI33" s="286"/>
      <c r="FJ33" s="286"/>
      <c r="FK33" s="286"/>
      <c r="FL33" s="286"/>
      <c r="FM33" s="286"/>
      <c r="FN33" s="286"/>
      <c r="FO33" s="286"/>
      <c r="FP33" s="286"/>
      <c r="FQ33" s="286"/>
      <c r="FR33" s="286"/>
      <c r="FS33" s="286"/>
      <c r="FT33" s="286"/>
      <c r="FU33" s="286"/>
      <c r="FV33" s="286"/>
      <c r="FW33" s="286"/>
      <c r="FX33" s="286"/>
      <c r="FY33" s="286"/>
      <c r="FZ33" s="286"/>
      <c r="GA33" s="286"/>
      <c r="GB33" s="286"/>
      <c r="GC33" s="286"/>
      <c r="GD33" s="286"/>
      <c r="GE33" s="286"/>
      <c r="GF33" s="286"/>
      <c r="GG33" s="286"/>
      <c r="GH33" s="286"/>
      <c r="GI33" s="286"/>
      <c r="GJ33" s="286"/>
      <c r="GK33" s="286"/>
      <c r="GL33" s="286"/>
      <c r="GM33" s="286"/>
      <c r="GN33" s="286"/>
      <c r="GO33" s="286"/>
      <c r="GP33" s="286"/>
      <c r="GQ33" s="286"/>
      <c r="GR33" s="286"/>
      <c r="GS33" s="286"/>
      <c r="GT33" s="286"/>
      <c r="GU33" s="286"/>
      <c r="GV33" s="286"/>
      <c r="GW33" s="286"/>
      <c r="GX33" s="286"/>
      <c r="GY33" s="286"/>
      <c r="GZ33" s="286"/>
      <c r="HA33" s="286"/>
      <c r="HB33" s="286"/>
      <c r="HC33" s="286"/>
      <c r="HD33" s="286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/>
      <c r="HS33" s="286"/>
      <c r="HT33" s="286"/>
      <c r="HU33" s="286"/>
      <c r="HV33" s="286"/>
      <c r="HW33" s="286"/>
      <c r="HX33" s="286"/>
      <c r="HY33" s="286"/>
      <c r="HZ33" s="286"/>
      <c r="IA33" s="286"/>
      <c r="IB33" s="286"/>
      <c r="IC33" s="286"/>
      <c r="ID33" s="286"/>
      <c r="IE33" s="286"/>
      <c r="IF33" s="286"/>
      <c r="IG33" s="286"/>
      <c r="IH33" s="286"/>
      <c r="II33" s="286"/>
      <c r="IJ33" s="286"/>
      <c r="IK33" s="286"/>
      <c r="IL33" s="286"/>
      <c r="IM33" s="286"/>
      <c r="IN33" s="286"/>
      <c r="IO33" s="286"/>
      <c r="IP33" s="286"/>
      <c r="IQ33" s="286"/>
      <c r="IR33" s="286"/>
      <c r="IS33" s="286"/>
      <c r="IT33" s="286"/>
      <c r="IU33" s="286"/>
      <c r="IV33" s="286"/>
    </row>
    <row r="34" spans="1:256" s="72" customFormat="1" ht="21.75">
      <c r="A34" s="286"/>
      <c r="B34" s="471"/>
      <c r="C34" s="471"/>
      <c r="D34" s="471"/>
      <c r="E34" s="471"/>
      <c r="F34" s="471"/>
      <c r="G34" s="290" t="e">
        <f>E34*100/B34</f>
        <v>#DIV/0!</v>
      </c>
      <c r="H34" s="471"/>
      <c r="I34" s="471"/>
      <c r="J34" s="290" t="e">
        <f>H34*100/B34</f>
        <v>#DIV/0!</v>
      </c>
      <c r="K34" s="293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6"/>
      <c r="DX34" s="286"/>
      <c r="DY34" s="286"/>
      <c r="DZ34" s="286"/>
      <c r="EA34" s="286"/>
      <c r="EB34" s="286"/>
      <c r="EC34" s="286"/>
      <c r="ED34" s="286"/>
      <c r="EE34" s="286"/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86"/>
      <c r="EU34" s="286"/>
      <c r="EV34" s="286"/>
      <c r="EW34" s="286"/>
      <c r="EX34" s="286"/>
      <c r="EY34" s="286"/>
      <c r="EZ34" s="286"/>
      <c r="FA34" s="286"/>
      <c r="FB34" s="286"/>
      <c r="FC34" s="286"/>
      <c r="FD34" s="286"/>
      <c r="FE34" s="286"/>
      <c r="FF34" s="286"/>
      <c r="FG34" s="286"/>
      <c r="FH34" s="286"/>
      <c r="FI34" s="286"/>
      <c r="FJ34" s="286"/>
      <c r="FK34" s="286"/>
      <c r="FL34" s="286"/>
      <c r="FM34" s="286"/>
      <c r="FN34" s="286"/>
      <c r="FO34" s="286"/>
      <c r="FP34" s="286"/>
      <c r="FQ34" s="286"/>
      <c r="FR34" s="286"/>
      <c r="FS34" s="286"/>
      <c r="FT34" s="286"/>
      <c r="FU34" s="286"/>
      <c r="FV34" s="286"/>
      <c r="FW34" s="286"/>
      <c r="FX34" s="286"/>
      <c r="FY34" s="286"/>
      <c r="FZ34" s="286"/>
      <c r="GA34" s="286"/>
      <c r="GB34" s="286"/>
      <c r="GC34" s="286"/>
      <c r="GD34" s="286"/>
      <c r="GE34" s="286"/>
      <c r="GF34" s="286"/>
      <c r="GG34" s="286"/>
      <c r="GH34" s="286"/>
      <c r="GI34" s="286"/>
      <c r="GJ34" s="286"/>
      <c r="GK34" s="286"/>
      <c r="GL34" s="286"/>
      <c r="GM34" s="286"/>
      <c r="GN34" s="286"/>
      <c r="GO34" s="286"/>
      <c r="GP34" s="286"/>
      <c r="GQ34" s="286"/>
      <c r="GR34" s="286"/>
      <c r="GS34" s="286"/>
      <c r="GT34" s="286"/>
      <c r="GU34" s="286"/>
      <c r="GV34" s="286"/>
      <c r="GW34" s="286"/>
      <c r="GX34" s="286"/>
      <c r="GY34" s="286"/>
      <c r="GZ34" s="286"/>
      <c r="HA34" s="286"/>
      <c r="HB34" s="286"/>
      <c r="HC34" s="286"/>
      <c r="HD34" s="286"/>
      <c r="HE34" s="286"/>
      <c r="HF34" s="286"/>
      <c r="HG34" s="286"/>
      <c r="HH34" s="286"/>
      <c r="HI34" s="286"/>
      <c r="HJ34" s="286"/>
      <c r="HK34" s="286"/>
      <c r="HL34" s="286"/>
      <c r="HM34" s="286"/>
      <c r="HN34" s="286"/>
      <c r="HO34" s="286"/>
      <c r="HP34" s="286"/>
      <c r="HQ34" s="286"/>
      <c r="HR34" s="286"/>
      <c r="HS34" s="286"/>
      <c r="HT34" s="286"/>
      <c r="HU34" s="286"/>
      <c r="HV34" s="286"/>
      <c r="HW34" s="286"/>
      <c r="HX34" s="286"/>
      <c r="HY34" s="286"/>
      <c r="HZ34" s="286"/>
      <c r="IA34" s="286"/>
      <c r="IB34" s="286"/>
      <c r="IC34" s="286"/>
      <c r="ID34" s="286"/>
      <c r="IE34" s="286"/>
      <c r="IF34" s="286"/>
      <c r="IG34" s="286"/>
      <c r="IH34" s="286"/>
      <c r="II34" s="286"/>
      <c r="IJ34" s="286"/>
      <c r="IK34" s="286"/>
      <c r="IL34" s="286"/>
      <c r="IM34" s="286"/>
      <c r="IN34" s="286"/>
      <c r="IO34" s="286"/>
      <c r="IP34" s="286"/>
      <c r="IQ34" s="286"/>
      <c r="IR34" s="286"/>
      <c r="IS34" s="286"/>
      <c r="IT34" s="286"/>
      <c r="IU34" s="286"/>
      <c r="IV34" s="286"/>
    </row>
    <row r="35" spans="1:256" s="72" customFormat="1" ht="21.75">
      <c r="A35" s="286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</row>
    <row r="36" spans="1:256" s="72" customFormat="1" ht="21.75" customHeight="1">
      <c r="A36" s="286"/>
      <c r="B36" s="465" t="s">
        <v>195</v>
      </c>
      <c r="C36" s="465"/>
      <c r="D36" s="465"/>
      <c r="E36" s="465"/>
      <c r="F36" s="465"/>
      <c r="G36" s="465"/>
      <c r="H36" s="465"/>
      <c r="I36" s="465"/>
      <c r="J36" s="465"/>
      <c r="K36" s="465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6"/>
      <c r="EP36" s="286"/>
      <c r="EQ36" s="286"/>
      <c r="ER36" s="286"/>
      <c r="ES36" s="286"/>
      <c r="ET36" s="286"/>
      <c r="EU36" s="286"/>
      <c r="EV36" s="286"/>
      <c r="EW36" s="286"/>
      <c r="EX36" s="286"/>
      <c r="EY36" s="286"/>
      <c r="EZ36" s="286"/>
      <c r="FA36" s="286"/>
      <c r="FB36" s="286"/>
      <c r="FC36" s="286"/>
      <c r="FD36" s="286"/>
      <c r="FE36" s="286"/>
      <c r="FF36" s="286"/>
      <c r="FG36" s="286"/>
      <c r="FH36" s="286"/>
      <c r="FI36" s="286"/>
      <c r="FJ36" s="286"/>
      <c r="FK36" s="286"/>
      <c r="FL36" s="286"/>
      <c r="FM36" s="286"/>
      <c r="FN36" s="286"/>
      <c r="FO36" s="286"/>
      <c r="FP36" s="286"/>
      <c r="FQ36" s="286"/>
      <c r="FR36" s="286"/>
      <c r="FS36" s="286"/>
      <c r="FT36" s="286"/>
      <c r="FU36" s="286"/>
      <c r="FV36" s="286"/>
      <c r="FW36" s="286"/>
      <c r="FX36" s="286"/>
      <c r="FY36" s="286"/>
      <c r="FZ36" s="286"/>
      <c r="GA36" s="286"/>
      <c r="GB36" s="286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286"/>
      <c r="GR36" s="286"/>
      <c r="GS36" s="286"/>
      <c r="GT36" s="286"/>
      <c r="GU36" s="286"/>
      <c r="GV36" s="286"/>
      <c r="GW36" s="286"/>
      <c r="GX36" s="286"/>
      <c r="GY36" s="286"/>
      <c r="GZ36" s="286"/>
      <c r="HA36" s="286"/>
      <c r="HB36" s="286"/>
      <c r="HC36" s="286"/>
      <c r="HD36" s="286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286"/>
      <c r="HT36" s="286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  <c r="IG36" s="286"/>
      <c r="IH36" s="286"/>
      <c r="II36" s="286"/>
      <c r="IJ36" s="286"/>
      <c r="IK36" s="286"/>
      <c r="IL36" s="286"/>
      <c r="IM36" s="286"/>
      <c r="IN36" s="286"/>
      <c r="IO36" s="286"/>
      <c r="IP36" s="286"/>
      <c r="IQ36" s="286"/>
      <c r="IR36" s="286"/>
      <c r="IS36" s="286"/>
      <c r="IT36" s="286"/>
      <c r="IU36" s="286"/>
      <c r="IV36" s="286"/>
    </row>
    <row r="37" spans="1:256" s="72" customFormat="1" ht="21.75">
      <c r="A37" s="286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86"/>
      <c r="FL37" s="286"/>
      <c r="FM37" s="286"/>
      <c r="FN37" s="286"/>
      <c r="FO37" s="286"/>
      <c r="FP37" s="286"/>
      <c r="FQ37" s="286"/>
      <c r="FR37" s="286"/>
      <c r="FS37" s="286"/>
      <c r="FT37" s="286"/>
      <c r="FU37" s="286"/>
      <c r="FV37" s="286"/>
      <c r="FW37" s="286"/>
      <c r="FX37" s="286"/>
      <c r="FY37" s="286"/>
      <c r="FZ37" s="286"/>
      <c r="GA37" s="286"/>
      <c r="GB37" s="286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286"/>
      <c r="GR37" s="286"/>
      <c r="GS37" s="286"/>
      <c r="GT37" s="286"/>
      <c r="GU37" s="286"/>
      <c r="GV37" s="286"/>
      <c r="GW37" s="286"/>
      <c r="GX37" s="286"/>
      <c r="GY37" s="286"/>
      <c r="GZ37" s="286"/>
      <c r="HA37" s="286"/>
      <c r="HB37" s="286"/>
      <c r="HC37" s="286"/>
      <c r="HD37" s="286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286"/>
      <c r="HT37" s="286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  <c r="IG37" s="286"/>
      <c r="IH37" s="286"/>
      <c r="II37" s="286"/>
      <c r="IJ37" s="286"/>
      <c r="IK37" s="286"/>
      <c r="IL37" s="286"/>
      <c r="IM37" s="286"/>
      <c r="IN37" s="286"/>
      <c r="IO37" s="286"/>
      <c r="IP37" s="286"/>
      <c r="IQ37" s="286"/>
      <c r="IR37" s="286"/>
      <c r="IS37" s="286"/>
      <c r="IT37" s="286"/>
      <c r="IU37" s="286"/>
      <c r="IV37" s="286"/>
    </row>
    <row r="38" spans="1:256" s="72" customFormat="1" ht="21.75">
      <c r="A38" s="286"/>
      <c r="B38" s="467" t="s">
        <v>182</v>
      </c>
      <c r="C38" s="467"/>
      <c r="D38" s="467"/>
      <c r="E38" s="289" t="s">
        <v>183</v>
      </c>
      <c r="F38" s="289" t="s">
        <v>184</v>
      </c>
      <c r="G38" s="289" t="s">
        <v>46</v>
      </c>
      <c r="H38" s="289" t="s">
        <v>185</v>
      </c>
      <c r="I38" s="289" t="s">
        <v>46</v>
      </c>
      <c r="J38" s="288"/>
      <c r="K38" s="288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6"/>
      <c r="DX38" s="286"/>
      <c r="DY38" s="286"/>
      <c r="DZ38" s="286"/>
      <c r="EA38" s="286"/>
      <c r="EB38" s="286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6"/>
      <c r="EP38" s="286"/>
      <c r="EQ38" s="286"/>
      <c r="ER38" s="286"/>
      <c r="ES38" s="286"/>
      <c r="ET38" s="286"/>
      <c r="EU38" s="286"/>
      <c r="EV38" s="286"/>
      <c r="EW38" s="286"/>
      <c r="EX38" s="286"/>
      <c r="EY38" s="286"/>
      <c r="EZ38" s="286"/>
      <c r="FA38" s="286"/>
      <c r="FB38" s="286"/>
      <c r="FC38" s="286"/>
      <c r="FD38" s="286"/>
      <c r="FE38" s="286"/>
      <c r="FF38" s="286"/>
      <c r="FG38" s="286"/>
      <c r="FH38" s="286"/>
      <c r="FI38" s="286"/>
      <c r="FJ38" s="286"/>
      <c r="FK38" s="286"/>
      <c r="FL38" s="286"/>
      <c r="FM38" s="286"/>
      <c r="FN38" s="286"/>
      <c r="FO38" s="286"/>
      <c r="FP38" s="286"/>
      <c r="FQ38" s="286"/>
      <c r="FR38" s="286"/>
      <c r="FS38" s="286"/>
      <c r="FT38" s="286"/>
      <c r="FU38" s="286"/>
      <c r="FV38" s="286"/>
      <c r="FW38" s="286"/>
      <c r="FX38" s="286"/>
      <c r="FY38" s="286"/>
      <c r="FZ38" s="286"/>
      <c r="GA38" s="286"/>
      <c r="GB38" s="286"/>
      <c r="GC38" s="286"/>
      <c r="GD38" s="286"/>
      <c r="GE38" s="286"/>
      <c r="GF38" s="286"/>
      <c r="GG38" s="286"/>
      <c r="GH38" s="286"/>
      <c r="GI38" s="286"/>
      <c r="GJ38" s="286"/>
      <c r="GK38" s="286"/>
      <c r="GL38" s="286"/>
      <c r="GM38" s="286"/>
      <c r="GN38" s="286"/>
      <c r="GO38" s="286"/>
      <c r="GP38" s="286"/>
      <c r="GQ38" s="286"/>
      <c r="GR38" s="286"/>
      <c r="GS38" s="286"/>
      <c r="GT38" s="286"/>
      <c r="GU38" s="286"/>
      <c r="GV38" s="286"/>
      <c r="GW38" s="286"/>
      <c r="GX38" s="286"/>
      <c r="GY38" s="286"/>
      <c r="GZ38" s="286"/>
      <c r="HA38" s="286"/>
      <c r="HB38" s="286"/>
      <c r="HC38" s="286"/>
      <c r="HD38" s="286"/>
      <c r="HE38" s="286"/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286"/>
      <c r="HT38" s="286"/>
      <c r="HU38" s="286"/>
      <c r="HV38" s="286"/>
      <c r="HW38" s="286"/>
      <c r="HX38" s="286"/>
      <c r="HY38" s="286"/>
      <c r="HZ38" s="286"/>
      <c r="IA38" s="286"/>
      <c r="IB38" s="286"/>
      <c r="IC38" s="286"/>
      <c r="ID38" s="286"/>
      <c r="IE38" s="286"/>
      <c r="IF38" s="286"/>
      <c r="IG38" s="286"/>
      <c r="IH38" s="286"/>
      <c r="II38" s="286"/>
      <c r="IJ38" s="286"/>
      <c r="IK38" s="286"/>
      <c r="IL38" s="286"/>
      <c r="IM38" s="286"/>
      <c r="IN38" s="286"/>
      <c r="IO38" s="286"/>
      <c r="IP38" s="286"/>
      <c r="IQ38" s="286"/>
      <c r="IR38" s="286"/>
      <c r="IS38" s="286"/>
      <c r="IT38" s="286"/>
      <c r="IU38" s="286"/>
      <c r="IV38" s="286"/>
    </row>
    <row r="39" spans="1:256" s="72" customFormat="1" ht="21.75">
      <c r="A39" s="286"/>
      <c r="B39" s="468" t="s">
        <v>186</v>
      </c>
      <c r="C39" s="468"/>
      <c r="D39" s="468"/>
      <c r="E39" s="291"/>
      <c r="F39" s="291"/>
      <c r="G39" s="290" t="e">
        <f>F39*100/E39</f>
        <v>#DIV/0!</v>
      </c>
      <c r="H39" s="291"/>
      <c r="I39" s="290" t="e">
        <f>H39*100/E39</f>
        <v>#DIV/0!</v>
      </c>
      <c r="J39" s="288"/>
      <c r="K39" s="288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6"/>
      <c r="EJ39" s="286"/>
      <c r="EK39" s="286"/>
      <c r="EL39" s="286"/>
      <c r="EM39" s="286"/>
      <c r="EN39" s="286"/>
      <c r="EO39" s="286"/>
      <c r="EP39" s="286"/>
      <c r="EQ39" s="286"/>
      <c r="ER39" s="286"/>
      <c r="ES39" s="286"/>
      <c r="ET39" s="286"/>
      <c r="EU39" s="286"/>
      <c r="EV39" s="286"/>
      <c r="EW39" s="286"/>
      <c r="EX39" s="286"/>
      <c r="EY39" s="286"/>
      <c r="EZ39" s="286"/>
      <c r="FA39" s="286"/>
      <c r="FB39" s="286"/>
      <c r="FC39" s="286"/>
      <c r="FD39" s="286"/>
      <c r="FE39" s="286"/>
      <c r="FF39" s="286"/>
      <c r="FG39" s="286"/>
      <c r="FH39" s="286"/>
      <c r="FI39" s="286"/>
      <c r="FJ39" s="286"/>
      <c r="FK39" s="286"/>
      <c r="FL39" s="286"/>
      <c r="FM39" s="286"/>
      <c r="FN39" s="286"/>
      <c r="FO39" s="286"/>
      <c r="FP39" s="286"/>
      <c r="FQ39" s="286"/>
      <c r="FR39" s="286"/>
      <c r="FS39" s="286"/>
      <c r="FT39" s="286"/>
      <c r="FU39" s="286"/>
      <c r="FV39" s="286"/>
      <c r="FW39" s="286"/>
      <c r="FX39" s="286"/>
      <c r="FY39" s="286"/>
      <c r="FZ39" s="286"/>
      <c r="GA39" s="286"/>
      <c r="GB39" s="286"/>
      <c r="GC39" s="286"/>
      <c r="GD39" s="286"/>
      <c r="GE39" s="286"/>
      <c r="GF39" s="286"/>
      <c r="GG39" s="286"/>
      <c r="GH39" s="286"/>
      <c r="GI39" s="286"/>
      <c r="GJ39" s="286"/>
      <c r="GK39" s="286"/>
      <c r="GL39" s="286"/>
      <c r="GM39" s="286"/>
      <c r="GN39" s="286"/>
      <c r="GO39" s="286"/>
      <c r="GP39" s="286"/>
      <c r="GQ39" s="286"/>
      <c r="GR39" s="286"/>
      <c r="GS39" s="286"/>
      <c r="GT39" s="286"/>
      <c r="GU39" s="286"/>
      <c r="GV39" s="286"/>
      <c r="GW39" s="286"/>
      <c r="GX39" s="286"/>
      <c r="GY39" s="286"/>
      <c r="GZ39" s="286"/>
      <c r="HA39" s="286"/>
      <c r="HB39" s="286"/>
      <c r="HC39" s="286"/>
      <c r="HD39" s="286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286"/>
      <c r="HT39" s="286"/>
      <c r="HU39" s="286"/>
      <c r="HV39" s="286"/>
      <c r="HW39" s="286"/>
      <c r="HX39" s="286"/>
      <c r="HY39" s="286"/>
      <c r="HZ39" s="286"/>
      <c r="IA39" s="286"/>
      <c r="IB39" s="286"/>
      <c r="IC39" s="286"/>
      <c r="ID39" s="286"/>
      <c r="IE39" s="286"/>
      <c r="IF39" s="286"/>
      <c r="IG39" s="286"/>
      <c r="IH39" s="286"/>
      <c r="II39" s="286"/>
      <c r="IJ39" s="286"/>
      <c r="IK39" s="286"/>
      <c r="IL39" s="286"/>
      <c r="IM39" s="286"/>
      <c r="IN39" s="286"/>
      <c r="IO39" s="286"/>
      <c r="IP39" s="286"/>
      <c r="IQ39" s="286"/>
      <c r="IR39" s="286"/>
      <c r="IS39" s="286"/>
      <c r="IT39" s="286"/>
      <c r="IU39" s="286"/>
      <c r="IV39" s="286"/>
    </row>
    <row r="40" spans="1:256" s="72" customFormat="1" ht="21.75">
      <c r="A40" s="286"/>
      <c r="B40" s="468" t="s">
        <v>187</v>
      </c>
      <c r="C40" s="468"/>
      <c r="D40" s="468"/>
      <c r="E40" s="291"/>
      <c r="F40" s="291"/>
      <c r="G40" s="290" t="e">
        <f>F40*100/E40</f>
        <v>#DIV/0!</v>
      </c>
      <c r="H40" s="291"/>
      <c r="I40" s="290" t="e">
        <f>H40*100/E40</f>
        <v>#DIV/0!</v>
      </c>
      <c r="J40" s="288"/>
      <c r="K40" s="288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6"/>
      <c r="FF40" s="286"/>
      <c r="FG40" s="286"/>
      <c r="FH40" s="286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</row>
    <row r="41" spans="1:256" s="72" customFormat="1" ht="21.75">
      <c r="A41" s="286"/>
      <c r="B41" s="468" t="s">
        <v>188</v>
      </c>
      <c r="C41" s="468"/>
      <c r="D41" s="468"/>
      <c r="E41" s="291"/>
      <c r="F41" s="291"/>
      <c r="G41" s="290" t="e">
        <f>F41*100/E41</f>
        <v>#DIV/0!</v>
      </c>
      <c r="H41" s="291"/>
      <c r="I41" s="290" t="e">
        <f>H41*100/E41</f>
        <v>#DIV/0!</v>
      </c>
      <c r="J41" s="288"/>
      <c r="K41" s="288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6"/>
      <c r="FL41" s="286"/>
      <c r="FM41" s="286"/>
      <c r="FN41" s="286"/>
      <c r="FO41" s="286"/>
      <c r="FP41" s="286"/>
      <c r="FQ41" s="286"/>
      <c r="FR41" s="286"/>
      <c r="FS41" s="286"/>
      <c r="FT41" s="286"/>
      <c r="FU41" s="286"/>
      <c r="FV41" s="286"/>
      <c r="FW41" s="286"/>
      <c r="FX41" s="286"/>
      <c r="FY41" s="286"/>
      <c r="FZ41" s="286"/>
      <c r="GA41" s="286"/>
      <c r="GB41" s="286"/>
      <c r="GC41" s="286"/>
      <c r="GD41" s="286"/>
      <c r="GE41" s="286"/>
      <c r="GF41" s="286"/>
      <c r="GG41" s="286"/>
      <c r="GH41" s="286"/>
      <c r="GI41" s="286"/>
      <c r="GJ41" s="286"/>
      <c r="GK41" s="286"/>
      <c r="GL41" s="286"/>
      <c r="GM41" s="286"/>
      <c r="GN41" s="286"/>
      <c r="GO41" s="286"/>
      <c r="GP41" s="286"/>
      <c r="GQ41" s="286"/>
      <c r="GR41" s="286"/>
      <c r="GS41" s="286"/>
      <c r="GT41" s="286"/>
      <c r="GU41" s="286"/>
      <c r="GV41" s="286"/>
      <c r="GW41" s="286"/>
      <c r="GX41" s="286"/>
      <c r="GY41" s="286"/>
      <c r="GZ41" s="286"/>
      <c r="HA41" s="286"/>
      <c r="HB41" s="286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  <c r="IQ41" s="286"/>
      <c r="IR41" s="286"/>
      <c r="IS41" s="286"/>
      <c r="IT41" s="286"/>
      <c r="IU41" s="286"/>
      <c r="IV41" s="286"/>
    </row>
    <row r="42" spans="1:256" s="72" customFormat="1" ht="21.75">
      <c r="A42" s="286"/>
      <c r="B42" s="469" t="s">
        <v>189</v>
      </c>
      <c r="C42" s="469"/>
      <c r="D42" s="469"/>
      <c r="E42" s="289">
        <f>SUM(E39:E41)</f>
        <v>0</v>
      </c>
      <c r="F42" s="289">
        <f>SUM(F39:F41)</f>
        <v>0</v>
      </c>
      <c r="G42" s="289" t="e">
        <f>F42*100/E42</f>
        <v>#DIV/0!</v>
      </c>
      <c r="H42" s="289">
        <f>SUM(H39:H41)</f>
        <v>0</v>
      </c>
      <c r="I42" s="289" t="e">
        <f>H42*100/E42</f>
        <v>#DIV/0!</v>
      </c>
      <c r="J42" s="288"/>
      <c r="K42" s="288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6"/>
      <c r="DW42" s="286"/>
      <c r="DX42" s="286"/>
      <c r="DY42" s="286"/>
      <c r="DZ42" s="286"/>
      <c r="EA42" s="286"/>
      <c r="EB42" s="286"/>
      <c r="EC42" s="286"/>
      <c r="ED42" s="286"/>
      <c r="EE42" s="286"/>
      <c r="EF42" s="286"/>
      <c r="EG42" s="286"/>
      <c r="EH42" s="286"/>
      <c r="EI42" s="286"/>
      <c r="EJ42" s="286"/>
      <c r="EK42" s="286"/>
      <c r="EL42" s="286"/>
      <c r="EM42" s="286"/>
      <c r="EN42" s="286"/>
      <c r="EO42" s="286"/>
      <c r="EP42" s="286"/>
      <c r="EQ42" s="286"/>
      <c r="ER42" s="286"/>
      <c r="ES42" s="286"/>
      <c r="ET42" s="286"/>
      <c r="EU42" s="286"/>
      <c r="EV42" s="286"/>
      <c r="EW42" s="286"/>
      <c r="EX42" s="286"/>
      <c r="EY42" s="286"/>
      <c r="EZ42" s="286"/>
      <c r="FA42" s="286"/>
      <c r="FB42" s="286"/>
      <c r="FC42" s="286"/>
      <c r="FD42" s="286"/>
      <c r="FE42" s="286"/>
      <c r="FF42" s="286"/>
      <c r="FG42" s="286"/>
      <c r="FH42" s="286"/>
      <c r="FI42" s="286"/>
      <c r="FJ42" s="286"/>
      <c r="FK42" s="286"/>
      <c r="FL42" s="286"/>
      <c r="FM42" s="286"/>
      <c r="FN42" s="286"/>
      <c r="FO42" s="286"/>
      <c r="FP42" s="286"/>
      <c r="FQ42" s="286"/>
      <c r="FR42" s="286"/>
      <c r="FS42" s="286"/>
      <c r="FT42" s="286"/>
      <c r="FU42" s="286"/>
      <c r="FV42" s="286"/>
      <c r="FW42" s="286"/>
      <c r="FX42" s="286"/>
      <c r="FY42" s="286"/>
      <c r="FZ42" s="286"/>
      <c r="GA42" s="286"/>
      <c r="GB42" s="286"/>
      <c r="GC42" s="286"/>
      <c r="GD42" s="286"/>
      <c r="GE42" s="286"/>
      <c r="GF42" s="286"/>
      <c r="GG42" s="286"/>
      <c r="GH42" s="286"/>
      <c r="GI42" s="286"/>
      <c r="GJ42" s="286"/>
      <c r="GK42" s="286"/>
      <c r="GL42" s="286"/>
      <c r="GM42" s="286"/>
      <c r="GN42" s="286"/>
      <c r="GO42" s="286"/>
      <c r="GP42" s="286"/>
      <c r="GQ42" s="286"/>
      <c r="GR42" s="286"/>
      <c r="GS42" s="286"/>
      <c r="GT42" s="286"/>
      <c r="GU42" s="286"/>
      <c r="GV42" s="286"/>
      <c r="GW42" s="286"/>
      <c r="GX42" s="286"/>
      <c r="GY42" s="286"/>
      <c r="GZ42" s="286"/>
      <c r="HA42" s="286"/>
      <c r="HB42" s="286"/>
      <c r="HC42" s="286"/>
      <c r="HD42" s="286"/>
      <c r="HE42" s="286"/>
      <c r="HF42" s="286"/>
      <c r="HG42" s="286"/>
      <c r="HH42" s="286"/>
      <c r="HI42" s="286"/>
      <c r="HJ42" s="286"/>
      <c r="HK42" s="286"/>
      <c r="HL42" s="286"/>
      <c r="HM42" s="286"/>
      <c r="HN42" s="286"/>
      <c r="HO42" s="286"/>
      <c r="HP42" s="286"/>
      <c r="HQ42" s="286"/>
      <c r="HR42" s="286"/>
      <c r="HS42" s="286"/>
      <c r="HT42" s="286"/>
      <c r="HU42" s="286"/>
      <c r="HV42" s="286"/>
      <c r="HW42" s="286"/>
      <c r="HX42" s="286"/>
      <c r="HY42" s="286"/>
      <c r="HZ42" s="286"/>
      <c r="IA42" s="286"/>
      <c r="IB42" s="286"/>
      <c r="IC42" s="286"/>
      <c r="ID42" s="286"/>
      <c r="IE42" s="286"/>
      <c r="IF42" s="286"/>
      <c r="IG42" s="286"/>
      <c r="IH42" s="286"/>
      <c r="II42" s="286"/>
      <c r="IJ42" s="286"/>
      <c r="IK42" s="286"/>
      <c r="IL42" s="286"/>
      <c r="IM42" s="286"/>
      <c r="IN42" s="286"/>
      <c r="IO42" s="286"/>
      <c r="IP42" s="286"/>
      <c r="IQ42" s="286"/>
      <c r="IR42" s="286"/>
      <c r="IS42" s="286"/>
      <c r="IT42" s="286"/>
      <c r="IU42" s="286"/>
      <c r="IV42" s="286"/>
    </row>
    <row r="43" spans="1:256" s="72" customFormat="1" ht="21.75">
      <c r="A43" s="286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/>
      <c r="EU43" s="286"/>
      <c r="EV43" s="286"/>
      <c r="EW43" s="286"/>
      <c r="EX43" s="286"/>
      <c r="EY43" s="286"/>
      <c r="EZ43" s="286"/>
      <c r="FA43" s="286"/>
      <c r="FB43" s="286"/>
      <c r="FC43" s="286"/>
      <c r="FD43" s="286"/>
      <c r="FE43" s="286"/>
      <c r="FF43" s="286"/>
      <c r="FG43" s="286"/>
      <c r="FH43" s="286"/>
      <c r="FI43" s="286"/>
      <c r="FJ43" s="286"/>
      <c r="FK43" s="286"/>
      <c r="FL43" s="286"/>
      <c r="FM43" s="286"/>
      <c r="FN43" s="286"/>
      <c r="FO43" s="286"/>
      <c r="FP43" s="286"/>
      <c r="FQ43" s="286"/>
      <c r="FR43" s="286"/>
      <c r="FS43" s="286"/>
      <c r="FT43" s="286"/>
      <c r="FU43" s="286"/>
      <c r="FV43" s="286"/>
      <c r="FW43" s="286"/>
      <c r="FX43" s="286"/>
      <c r="FY43" s="286"/>
      <c r="FZ43" s="286"/>
      <c r="GA43" s="286"/>
      <c r="GB43" s="286"/>
      <c r="GC43" s="286"/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</row>
    <row r="44" spans="2:4" s="120" customFormat="1" ht="24" customHeight="1">
      <c r="B44" s="474" t="s">
        <v>63</v>
      </c>
      <c r="C44" s="474"/>
      <c r="D44" s="474"/>
    </row>
    <row r="45" spans="2:11" s="120" customFormat="1" ht="24" customHeight="1">
      <c r="B45" s="414"/>
      <c r="C45" s="414"/>
      <c r="D45" s="414"/>
      <c r="E45" s="414"/>
      <c r="F45" s="414"/>
      <c r="G45" s="414"/>
      <c r="H45" s="414"/>
      <c r="I45" s="414"/>
      <c r="J45" s="414"/>
      <c r="K45" s="414"/>
    </row>
    <row r="46" spans="2:11" s="120" customFormat="1" ht="24" customHeight="1">
      <c r="B46" s="414"/>
      <c r="C46" s="414"/>
      <c r="D46" s="414"/>
      <c r="E46" s="414"/>
      <c r="F46" s="414"/>
      <c r="G46" s="414"/>
      <c r="H46" s="414"/>
      <c r="I46" s="414"/>
      <c r="J46" s="414"/>
      <c r="K46" s="414"/>
    </row>
    <row r="47" spans="2:11" s="120" customFormat="1" ht="24" customHeight="1">
      <c r="B47" s="414"/>
      <c r="C47" s="414"/>
      <c r="D47" s="414"/>
      <c r="E47" s="414"/>
      <c r="F47" s="414"/>
      <c r="G47" s="414"/>
      <c r="H47" s="414"/>
      <c r="I47" s="414"/>
      <c r="J47" s="414"/>
      <c r="K47" s="414"/>
    </row>
    <row r="48" spans="2:11" s="120" customFormat="1" ht="24" customHeight="1">
      <c r="B48" s="414"/>
      <c r="C48" s="414"/>
      <c r="D48" s="414"/>
      <c r="E48" s="414"/>
      <c r="F48" s="414"/>
      <c r="G48" s="414"/>
      <c r="H48" s="414"/>
      <c r="I48" s="414"/>
      <c r="J48" s="414"/>
      <c r="K48" s="414"/>
    </row>
    <row r="49" spans="2:11" s="120" customFormat="1" ht="24" customHeight="1">
      <c r="B49" s="414"/>
      <c r="C49" s="414"/>
      <c r="D49" s="414"/>
      <c r="E49" s="414"/>
      <c r="F49" s="414"/>
      <c r="G49" s="414"/>
      <c r="H49" s="414"/>
      <c r="I49" s="414"/>
      <c r="J49" s="414"/>
      <c r="K49" s="414"/>
    </row>
    <row r="50" spans="2:11" s="120" customFormat="1" ht="24" customHeight="1">
      <c r="B50" s="414"/>
      <c r="C50" s="414"/>
      <c r="D50" s="414"/>
      <c r="E50" s="414"/>
      <c r="F50" s="414"/>
      <c r="G50" s="414"/>
      <c r="H50" s="414"/>
      <c r="I50" s="414"/>
      <c r="J50" s="414"/>
      <c r="K50" s="414"/>
    </row>
    <row r="51" spans="2:11" s="120" customFormat="1" ht="24" customHeight="1">
      <c r="B51" s="474" t="s">
        <v>149</v>
      </c>
      <c r="C51" s="474"/>
      <c r="D51" s="474"/>
      <c r="E51" s="474"/>
      <c r="F51" s="474"/>
      <c r="G51" s="474"/>
      <c r="H51" s="474"/>
      <c r="I51" s="474"/>
      <c r="J51" s="474"/>
      <c r="K51" s="474"/>
    </row>
    <row r="52" spans="2:11" s="120" customFormat="1" ht="20.25">
      <c r="B52" s="294"/>
      <c r="C52" s="294"/>
      <c r="D52" s="294"/>
      <c r="E52" s="294"/>
      <c r="F52" s="294"/>
      <c r="G52" s="294"/>
      <c r="H52" s="294"/>
      <c r="I52" s="294"/>
      <c r="J52" s="294"/>
      <c r="K52" s="294"/>
    </row>
    <row r="53" spans="2:11" ht="24" customHeight="1">
      <c r="B53" s="160" t="s">
        <v>19</v>
      </c>
      <c r="C53" s="160"/>
      <c r="D53" s="160"/>
      <c r="E53" s="160"/>
      <c r="F53" s="160"/>
      <c r="G53" s="160"/>
      <c r="H53" s="160"/>
      <c r="I53" s="160"/>
      <c r="J53" s="160"/>
      <c r="K53" s="160"/>
    </row>
    <row r="54" spans="2:11" ht="24" customHeight="1">
      <c r="B54" s="475"/>
      <c r="C54" s="475"/>
      <c r="D54" s="475"/>
      <c r="E54" s="475"/>
      <c r="F54" s="475"/>
      <c r="G54" s="475"/>
      <c r="H54" s="475"/>
      <c r="I54" s="475"/>
      <c r="J54" s="475"/>
      <c r="K54" s="475"/>
    </row>
    <row r="55" spans="2:11" ht="24" customHeight="1">
      <c r="B55" s="475"/>
      <c r="C55" s="475"/>
      <c r="D55" s="475"/>
      <c r="E55" s="475"/>
      <c r="F55" s="475"/>
      <c r="G55" s="475"/>
      <c r="H55" s="475"/>
      <c r="I55" s="475"/>
      <c r="J55" s="475"/>
      <c r="K55" s="475"/>
    </row>
    <row r="56" spans="2:11" ht="24" customHeight="1">
      <c r="B56" s="475"/>
      <c r="C56" s="475"/>
      <c r="D56" s="475"/>
      <c r="E56" s="475"/>
      <c r="F56" s="475"/>
      <c r="G56" s="475"/>
      <c r="H56" s="475"/>
      <c r="I56" s="475"/>
      <c r="J56" s="475"/>
      <c r="K56" s="475"/>
    </row>
    <row r="57" spans="2:11" ht="24" customHeight="1">
      <c r="B57" s="475"/>
      <c r="C57" s="475"/>
      <c r="D57" s="475"/>
      <c r="E57" s="475"/>
      <c r="F57" s="475"/>
      <c r="G57" s="475"/>
      <c r="H57" s="475"/>
      <c r="I57" s="475"/>
      <c r="J57" s="475"/>
      <c r="K57" s="475"/>
    </row>
    <row r="58" spans="2:11" ht="24" customHeight="1">
      <c r="B58" s="475"/>
      <c r="C58" s="475"/>
      <c r="D58" s="475"/>
      <c r="E58" s="475"/>
      <c r="F58" s="475"/>
      <c r="G58" s="475"/>
      <c r="H58" s="475"/>
      <c r="I58" s="475"/>
      <c r="J58" s="475"/>
      <c r="K58" s="475"/>
    </row>
    <row r="59" spans="2:11" ht="24" customHeight="1">
      <c r="B59" s="475"/>
      <c r="C59" s="475"/>
      <c r="D59" s="475"/>
      <c r="E59" s="475"/>
      <c r="F59" s="475"/>
      <c r="G59" s="475"/>
      <c r="H59" s="475"/>
      <c r="I59" s="475"/>
      <c r="J59" s="475"/>
      <c r="K59" s="475"/>
    </row>
    <row r="60" spans="2:10" ht="24" customHeight="1">
      <c r="B60" s="474" t="s">
        <v>149</v>
      </c>
      <c r="C60" s="474"/>
      <c r="D60" s="474"/>
      <c r="E60" s="474"/>
      <c r="F60" s="474"/>
      <c r="G60" s="474"/>
      <c r="H60" s="474"/>
      <c r="I60" s="474"/>
      <c r="J60" s="474"/>
    </row>
    <row r="63" spans="2:11" ht="24.75" customHeight="1">
      <c r="B63" s="476" t="s">
        <v>196</v>
      </c>
      <c r="C63" s="476"/>
      <c r="D63" s="476"/>
      <c r="E63" s="476"/>
      <c r="F63" s="476"/>
      <c r="G63" s="476"/>
      <c r="H63" s="476"/>
      <c r="I63" s="476"/>
      <c r="J63" s="476"/>
      <c r="K63" s="476"/>
    </row>
    <row r="64" spans="2:11" ht="24.75" customHeight="1">
      <c r="B64" s="416" t="s">
        <v>18</v>
      </c>
      <c r="C64" s="418" t="s">
        <v>150</v>
      </c>
      <c r="D64" s="419"/>
      <c r="E64" s="419"/>
      <c r="F64" s="420"/>
      <c r="G64" s="478" t="s">
        <v>197</v>
      </c>
      <c r="H64" s="480" t="s">
        <v>198</v>
      </c>
      <c r="I64" s="480" t="s">
        <v>199</v>
      </c>
      <c r="J64" s="472" t="s">
        <v>200</v>
      </c>
      <c r="K64" s="484" t="s">
        <v>46</v>
      </c>
    </row>
    <row r="65" spans="2:11" ht="20.25">
      <c r="B65" s="417"/>
      <c r="C65" s="421"/>
      <c r="D65" s="422"/>
      <c r="E65" s="422"/>
      <c r="F65" s="423"/>
      <c r="G65" s="479"/>
      <c r="H65" s="481"/>
      <c r="I65" s="482"/>
      <c r="J65" s="473"/>
      <c r="K65" s="485"/>
    </row>
    <row r="66" spans="2:11" ht="27" customHeight="1">
      <c r="B66" s="486">
        <v>1</v>
      </c>
      <c r="C66" s="429" t="s">
        <v>153</v>
      </c>
      <c r="D66" s="430"/>
      <c r="E66" s="430"/>
      <c r="F66" s="431"/>
      <c r="G66" s="295"/>
      <c r="H66" s="296"/>
      <c r="I66" s="273"/>
      <c r="J66" s="297"/>
      <c r="K66" s="298"/>
    </row>
    <row r="67" spans="2:11" s="203" customFormat="1" ht="28.5" customHeight="1">
      <c r="B67" s="487"/>
      <c r="C67" s="477" t="s">
        <v>154</v>
      </c>
      <c r="D67" s="477"/>
      <c r="E67" s="477"/>
      <c r="F67" s="477"/>
      <c r="G67" s="489"/>
      <c r="H67" s="491"/>
      <c r="I67" s="493"/>
      <c r="J67" s="495"/>
      <c r="K67" s="497"/>
    </row>
    <row r="68" spans="2:11" s="203" customFormat="1" ht="28.5" customHeight="1">
      <c r="B68" s="487"/>
      <c r="C68" s="477" t="s">
        <v>155</v>
      </c>
      <c r="D68" s="477"/>
      <c r="E68" s="477"/>
      <c r="F68" s="477"/>
      <c r="G68" s="490"/>
      <c r="H68" s="492"/>
      <c r="I68" s="494"/>
      <c r="J68" s="496"/>
      <c r="K68" s="498"/>
    </row>
    <row r="69" spans="2:11" s="203" customFormat="1" ht="28.5" customHeight="1">
      <c r="B69" s="487"/>
      <c r="C69" s="503" t="s">
        <v>156</v>
      </c>
      <c r="D69" s="503"/>
      <c r="E69" s="503"/>
      <c r="F69" s="503"/>
      <c r="G69" s="299"/>
      <c r="H69" s="300"/>
      <c r="I69" s="274"/>
      <c r="J69" s="301"/>
      <c r="K69" s="302"/>
    </row>
    <row r="70" spans="2:11" s="203" customFormat="1" ht="43.5" customHeight="1">
      <c r="B70" s="487"/>
      <c r="C70" s="483" t="s">
        <v>157</v>
      </c>
      <c r="D70" s="483"/>
      <c r="E70" s="483"/>
      <c r="F70" s="483"/>
      <c r="G70" s="299"/>
      <c r="H70" s="300"/>
      <c r="I70" s="274"/>
      <c r="J70" s="301"/>
      <c r="K70" s="302"/>
    </row>
    <row r="71" spans="2:11" s="203" customFormat="1" ht="28.5" customHeight="1">
      <c r="B71" s="487"/>
      <c r="C71" s="483" t="s">
        <v>158</v>
      </c>
      <c r="D71" s="483"/>
      <c r="E71" s="483"/>
      <c r="F71" s="483"/>
      <c r="G71" s="299"/>
      <c r="H71" s="300"/>
      <c r="I71" s="274"/>
      <c r="J71" s="301"/>
      <c r="K71" s="302"/>
    </row>
    <row r="72" spans="2:11" s="203" customFormat="1" ht="28.5" customHeight="1">
      <c r="B72" s="487"/>
      <c r="C72" s="483" t="s">
        <v>159</v>
      </c>
      <c r="D72" s="483"/>
      <c r="E72" s="483"/>
      <c r="F72" s="483"/>
      <c r="G72" s="299"/>
      <c r="H72" s="300"/>
      <c r="I72" s="274"/>
      <c r="J72" s="301"/>
      <c r="K72" s="302"/>
    </row>
    <row r="73" spans="2:11" s="203" customFormat="1" ht="28.5" customHeight="1">
      <c r="B73" s="487"/>
      <c r="C73" s="483" t="s">
        <v>160</v>
      </c>
      <c r="D73" s="483"/>
      <c r="E73" s="483"/>
      <c r="F73" s="483"/>
      <c r="G73" s="299"/>
      <c r="H73" s="300"/>
      <c r="I73" s="274"/>
      <c r="J73" s="301"/>
      <c r="K73" s="302"/>
    </row>
    <row r="74" spans="2:11" s="203" customFormat="1" ht="28.5" customHeight="1">
      <c r="B74" s="487"/>
      <c r="C74" s="483" t="s">
        <v>161</v>
      </c>
      <c r="D74" s="483"/>
      <c r="E74" s="483"/>
      <c r="F74" s="483"/>
      <c r="G74" s="299"/>
      <c r="H74" s="300"/>
      <c r="I74" s="274"/>
      <c r="J74" s="301"/>
      <c r="K74" s="302"/>
    </row>
    <row r="75" spans="2:11" s="203" customFormat="1" ht="28.5" customHeight="1">
      <c r="B75" s="487"/>
      <c r="C75" s="483" t="s">
        <v>162</v>
      </c>
      <c r="D75" s="483"/>
      <c r="E75" s="483"/>
      <c r="F75" s="483"/>
      <c r="G75" s="299"/>
      <c r="H75" s="300"/>
      <c r="I75" s="274"/>
      <c r="J75" s="301"/>
      <c r="K75" s="302"/>
    </row>
    <row r="76" spans="2:11" s="307" customFormat="1" ht="70.5" customHeight="1">
      <c r="B76" s="487"/>
      <c r="C76" s="504" t="s">
        <v>163</v>
      </c>
      <c r="D76" s="504"/>
      <c r="E76" s="504"/>
      <c r="F76" s="504"/>
      <c r="G76" s="303"/>
      <c r="H76" s="304"/>
      <c r="I76" s="275"/>
      <c r="J76" s="305"/>
      <c r="K76" s="306"/>
    </row>
    <row r="77" spans="2:11" s="307" customFormat="1" ht="46.5" customHeight="1">
      <c r="B77" s="487"/>
      <c r="C77" s="504" t="s">
        <v>164</v>
      </c>
      <c r="D77" s="504"/>
      <c r="E77" s="504"/>
      <c r="F77" s="504"/>
      <c r="G77" s="303"/>
      <c r="H77" s="304"/>
      <c r="I77" s="275"/>
      <c r="J77" s="305"/>
      <c r="K77" s="306"/>
    </row>
    <row r="78" spans="2:11" s="203" customFormat="1" ht="30" customHeight="1">
      <c r="B78" s="488"/>
      <c r="C78" s="483" t="s">
        <v>165</v>
      </c>
      <c r="D78" s="483"/>
      <c r="E78" s="483"/>
      <c r="F78" s="483"/>
      <c r="G78" s="299"/>
      <c r="H78" s="300"/>
      <c r="I78" s="274"/>
      <c r="J78" s="301"/>
      <c r="K78" s="302"/>
    </row>
    <row r="79" spans="2:11" ht="27" customHeight="1">
      <c r="B79" s="499">
        <v>2</v>
      </c>
      <c r="C79" s="449" t="s">
        <v>166</v>
      </c>
      <c r="D79" s="450"/>
      <c r="E79" s="450"/>
      <c r="F79" s="451"/>
      <c r="G79" s="295"/>
      <c r="H79" s="296"/>
      <c r="I79" s="273"/>
      <c r="J79" s="297"/>
      <c r="K79" s="298"/>
    </row>
    <row r="80" spans="2:11" ht="30.75" customHeight="1">
      <c r="B80" s="500"/>
      <c r="C80" s="483" t="s">
        <v>167</v>
      </c>
      <c r="D80" s="483"/>
      <c r="E80" s="483"/>
      <c r="F80" s="483"/>
      <c r="G80" s="295"/>
      <c r="H80" s="296"/>
      <c r="I80" s="273"/>
      <c r="J80" s="297"/>
      <c r="K80" s="298"/>
    </row>
    <row r="81" spans="2:11" ht="30.75" customHeight="1">
      <c r="B81" s="500"/>
      <c r="C81" s="483" t="s">
        <v>168</v>
      </c>
      <c r="D81" s="483"/>
      <c r="E81" s="483"/>
      <c r="F81" s="483"/>
      <c r="G81" s="295"/>
      <c r="H81" s="296"/>
      <c r="I81" s="273"/>
      <c r="J81" s="297"/>
      <c r="K81" s="298"/>
    </row>
    <row r="82" spans="2:11" ht="30.75" customHeight="1">
      <c r="B82" s="501"/>
      <c r="C82" s="502" t="s">
        <v>169</v>
      </c>
      <c r="D82" s="502"/>
      <c r="E82" s="502"/>
      <c r="F82" s="502"/>
      <c r="G82" s="295"/>
      <c r="H82" s="296"/>
      <c r="I82" s="273"/>
      <c r="J82" s="297"/>
      <c r="K82" s="298"/>
    </row>
    <row r="83" spans="2:11" ht="27" customHeight="1">
      <c r="B83" s="486">
        <v>3</v>
      </c>
      <c r="C83" s="458" t="s">
        <v>170</v>
      </c>
      <c r="D83" s="459"/>
      <c r="E83" s="459"/>
      <c r="F83" s="460"/>
      <c r="G83" s="295"/>
      <c r="H83" s="296"/>
      <c r="I83" s="273"/>
      <c r="J83" s="297"/>
      <c r="K83" s="298"/>
    </row>
    <row r="84" spans="2:11" s="312" customFormat="1" ht="95.25" customHeight="1">
      <c r="B84" s="488"/>
      <c r="C84" s="452" t="s">
        <v>171</v>
      </c>
      <c r="D84" s="453"/>
      <c r="E84" s="453"/>
      <c r="F84" s="454"/>
      <c r="G84" s="308"/>
      <c r="H84" s="309"/>
      <c r="I84" s="276"/>
      <c r="J84" s="310"/>
      <c r="K84" s="311"/>
    </row>
    <row r="85" spans="2:11" ht="27" customHeight="1">
      <c r="B85" s="486">
        <v>4</v>
      </c>
      <c r="C85" s="508" t="s">
        <v>201</v>
      </c>
      <c r="D85" s="509"/>
      <c r="E85" s="509"/>
      <c r="F85" s="510"/>
      <c r="G85" s="295"/>
      <c r="H85" s="296"/>
      <c r="I85" s="273"/>
      <c r="J85" s="297"/>
      <c r="K85" s="298"/>
    </row>
    <row r="86" spans="2:11" ht="30.75" customHeight="1">
      <c r="B86" s="487"/>
      <c r="C86" s="455" t="s">
        <v>202</v>
      </c>
      <c r="D86" s="456"/>
      <c r="E86" s="456"/>
      <c r="F86" s="457"/>
      <c r="G86" s="295"/>
      <c r="H86" s="296"/>
      <c r="I86" s="273"/>
      <c r="J86" s="297"/>
      <c r="K86" s="298"/>
    </row>
    <row r="87" spans="2:11" ht="30.75" customHeight="1">
      <c r="B87" s="487"/>
      <c r="C87" s="455" t="s">
        <v>203</v>
      </c>
      <c r="D87" s="456"/>
      <c r="E87" s="456"/>
      <c r="F87" s="457"/>
      <c r="G87" s="295"/>
      <c r="H87" s="296"/>
      <c r="I87" s="273"/>
      <c r="J87" s="297"/>
      <c r="K87" s="298"/>
    </row>
    <row r="88" spans="2:11" ht="30.75" customHeight="1">
      <c r="B88" s="487"/>
      <c r="C88" s="455" t="s">
        <v>204</v>
      </c>
      <c r="D88" s="456"/>
      <c r="E88" s="456"/>
      <c r="F88" s="457"/>
      <c r="G88" s="295"/>
      <c r="H88" s="296"/>
      <c r="I88" s="273"/>
      <c r="J88" s="297"/>
      <c r="K88" s="298"/>
    </row>
    <row r="89" spans="2:11" ht="30.75" customHeight="1">
      <c r="B89" s="487"/>
      <c r="C89" s="455" t="s">
        <v>205</v>
      </c>
      <c r="D89" s="456"/>
      <c r="E89" s="456"/>
      <c r="F89" s="457"/>
      <c r="G89" s="295"/>
      <c r="H89" s="296"/>
      <c r="I89" s="273"/>
      <c r="J89" s="297"/>
      <c r="K89" s="298"/>
    </row>
    <row r="90" spans="2:11" ht="30.75" customHeight="1">
      <c r="B90" s="487"/>
      <c r="C90" s="455" t="s">
        <v>206</v>
      </c>
      <c r="D90" s="456"/>
      <c r="E90" s="456"/>
      <c r="F90" s="457"/>
      <c r="G90" s="295"/>
      <c r="H90" s="296"/>
      <c r="I90" s="273"/>
      <c r="J90" s="297"/>
      <c r="K90" s="298"/>
    </row>
    <row r="91" spans="2:11" ht="30.75" customHeight="1">
      <c r="B91" s="488"/>
      <c r="C91" s="455" t="s">
        <v>207</v>
      </c>
      <c r="D91" s="456"/>
      <c r="E91" s="456"/>
      <c r="F91" s="457"/>
      <c r="G91" s="313"/>
      <c r="H91" s="296"/>
      <c r="I91" s="314"/>
      <c r="J91" s="315"/>
      <c r="K91" s="316"/>
    </row>
    <row r="92" spans="3:11" ht="27" customHeight="1">
      <c r="C92" s="505" t="s">
        <v>208</v>
      </c>
      <c r="D92" s="506"/>
      <c r="E92" s="506"/>
      <c r="F92" s="507"/>
      <c r="G92" s="317">
        <f>SUM(G66:G91)</f>
        <v>0</v>
      </c>
      <c r="H92" s="317">
        <f>SUM(H66:H91)</f>
        <v>0</v>
      </c>
      <c r="I92" s="318" t="e">
        <f>H92*100/G92</f>
        <v>#DIV/0!</v>
      </c>
      <c r="J92" s="317">
        <f>SUM(J66:J91)</f>
        <v>0</v>
      </c>
      <c r="K92" s="318" t="e">
        <f>J92*100/G92</f>
        <v>#DIV/0!</v>
      </c>
    </row>
  </sheetData>
  <sheetProtection password="DFCA" sheet="1"/>
  <mergeCells count="81">
    <mergeCell ref="C91:F91"/>
    <mergeCell ref="C92:F92"/>
    <mergeCell ref="B83:B84"/>
    <mergeCell ref="C83:F83"/>
    <mergeCell ref="C84:F84"/>
    <mergeCell ref="B85:B91"/>
    <mergeCell ref="C85:F85"/>
    <mergeCell ref="C86:F86"/>
    <mergeCell ref="C87:F87"/>
    <mergeCell ref="C88:F88"/>
    <mergeCell ref="C89:F89"/>
    <mergeCell ref="C90:F90"/>
    <mergeCell ref="C75:F75"/>
    <mergeCell ref="C76:F76"/>
    <mergeCell ref="C77:F77"/>
    <mergeCell ref="C78:F78"/>
    <mergeCell ref="B79:B82"/>
    <mergeCell ref="C79:F79"/>
    <mergeCell ref="C80:F80"/>
    <mergeCell ref="C81:F81"/>
    <mergeCell ref="C82:F82"/>
    <mergeCell ref="C69:F69"/>
    <mergeCell ref="C70:F70"/>
    <mergeCell ref="C71:F71"/>
    <mergeCell ref="C72:F72"/>
    <mergeCell ref="C73:F73"/>
    <mergeCell ref="C74:F74"/>
    <mergeCell ref="K64:K65"/>
    <mergeCell ref="B66:B78"/>
    <mergeCell ref="C66:F66"/>
    <mergeCell ref="C67:F67"/>
    <mergeCell ref="G67:G68"/>
    <mergeCell ref="H67:H68"/>
    <mergeCell ref="I67:I68"/>
    <mergeCell ref="J67:J68"/>
    <mergeCell ref="K67:K68"/>
    <mergeCell ref="C68:F68"/>
    <mergeCell ref="B64:B65"/>
    <mergeCell ref="C64:F65"/>
    <mergeCell ref="G64:G65"/>
    <mergeCell ref="H64:H65"/>
    <mergeCell ref="I64:I65"/>
    <mergeCell ref="J64:J65"/>
    <mergeCell ref="B44:D44"/>
    <mergeCell ref="B45:K50"/>
    <mergeCell ref="B51:K51"/>
    <mergeCell ref="B54:K59"/>
    <mergeCell ref="B60:J60"/>
    <mergeCell ref="B63:K63"/>
    <mergeCell ref="B36:K36"/>
    <mergeCell ref="B38:D38"/>
    <mergeCell ref="B39:D39"/>
    <mergeCell ref="B40:D40"/>
    <mergeCell ref="B41:D41"/>
    <mergeCell ref="B42:D42"/>
    <mergeCell ref="B30:D30"/>
    <mergeCell ref="B31:J31"/>
    <mergeCell ref="B33:D33"/>
    <mergeCell ref="E33:F33"/>
    <mergeCell ref="H33:I33"/>
    <mergeCell ref="B34:D34"/>
    <mergeCell ref="E34:F34"/>
    <mergeCell ref="H34:I34"/>
    <mergeCell ref="B22:I22"/>
    <mergeCell ref="B24:D24"/>
    <mergeCell ref="B25:D25"/>
    <mergeCell ref="B26:D26"/>
    <mergeCell ref="B27:D27"/>
    <mergeCell ref="B28:D28"/>
    <mergeCell ref="D11:I11"/>
    <mergeCell ref="D12:I12"/>
    <mergeCell ref="D14:H14"/>
    <mergeCell ref="B17:K18"/>
    <mergeCell ref="B20:H20"/>
    <mergeCell ref="B21:D21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2" manualBreakCount="2">
    <brk id="43" max="255" man="1"/>
    <brk id="62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8"/>
  <sheetViews>
    <sheetView zoomScale="90" zoomScaleNormal="90" workbookViewId="0" topLeftCell="A49">
      <selection activeCell="M56" sqref="M56"/>
    </sheetView>
  </sheetViews>
  <sheetFormatPr defaultColWidth="7.00390625" defaultRowHeight="15"/>
  <cols>
    <col min="1" max="1" width="10.421875" style="121" customWidth="1"/>
    <col min="2" max="2" width="14.421875" style="121" customWidth="1"/>
    <col min="3" max="3" width="2.421875" style="121" customWidth="1"/>
    <col min="4" max="5" width="11.57421875" style="121" customWidth="1"/>
    <col min="6" max="6" width="8.28125" style="121" customWidth="1"/>
    <col min="7" max="7" width="10.28125" style="121" customWidth="1"/>
    <col min="8" max="8" width="13.421875" style="121" customWidth="1"/>
    <col min="9" max="9" width="12.00390625" style="121" customWidth="1"/>
    <col min="10" max="12" width="11.57421875" style="121" customWidth="1"/>
    <col min="13" max="13" width="12.421875" style="121" customWidth="1"/>
    <col min="14" max="14" width="12.28125" style="121" customWidth="1"/>
    <col min="15" max="15" width="12.00390625" style="121" customWidth="1"/>
    <col min="16" max="16" width="11.00390625" style="121" customWidth="1"/>
    <col min="17" max="17" width="9.421875" style="121" customWidth="1"/>
    <col min="18" max="18" width="11.140625" style="121" customWidth="1"/>
    <col min="19" max="16384" width="7.00390625" style="121" customWidth="1"/>
  </cols>
  <sheetData>
    <row r="1" spans="11:14" s="155" customFormat="1" ht="23.25" customHeight="1">
      <c r="K1" s="155" t="str">
        <f>summary2023Y!A6</f>
        <v>สำนักงานต่างประเทศ</v>
      </c>
      <c r="N1" s="335" t="s">
        <v>214</v>
      </c>
    </row>
    <row r="2" spans="1:15" s="118" customFormat="1" ht="30" customHeight="1">
      <c r="A2" s="150" t="s">
        <v>138</v>
      </c>
      <c r="B2" s="204" t="s">
        <v>139</v>
      </c>
      <c r="C2" s="151" t="s">
        <v>0</v>
      </c>
      <c r="D2" s="525" t="s">
        <v>137</v>
      </c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205" t="s">
        <v>104</v>
      </c>
    </row>
    <row r="3" spans="1:4" s="118" customFormat="1" ht="24.75" customHeight="1">
      <c r="A3" s="461" t="s">
        <v>1</v>
      </c>
      <c r="B3" s="462"/>
      <c r="C3" s="151" t="s">
        <v>0</v>
      </c>
      <c r="D3" s="152"/>
    </row>
    <row r="4" spans="1:5" s="118" customFormat="1" ht="24.75" customHeight="1">
      <c r="A4" s="461" t="s">
        <v>2</v>
      </c>
      <c r="B4" s="462"/>
      <c r="C4" s="153" t="s">
        <v>0</v>
      </c>
      <c r="D4" s="154" t="e">
        <f>IF(E6=1,"N/A",O15)</f>
        <v>#DIV/0!</v>
      </c>
      <c r="E4" s="155"/>
    </row>
    <row r="5" spans="1:5" s="118" customFormat="1" ht="24.75" customHeight="1">
      <c r="A5" s="461" t="s">
        <v>3</v>
      </c>
      <c r="B5" s="462"/>
      <c r="C5" s="153" t="s">
        <v>0</v>
      </c>
      <c r="D5" s="156" t="e">
        <f>IF(D6="N/A","N/A",IF(D6&gt;=4.5,"ดีมาก",IF(D6&gt;=3.5,"ดี",IF(D6&gt;=2.5,"ปานกลาง",IF(D6&gt;=1.5,"ต่ำ","ต่ำมาก")))))</f>
        <v>#DIV/0!</v>
      </c>
      <c r="E5" s="155"/>
    </row>
    <row r="6" spans="1:6" s="118" customFormat="1" ht="24.75" customHeight="1">
      <c r="A6" s="461" t="s">
        <v>4</v>
      </c>
      <c r="B6" s="462"/>
      <c r="C6" s="153" t="s">
        <v>0</v>
      </c>
      <c r="D6" s="157" t="e">
        <f>IF(E6=1,1,IF(COUNTBLANK(O10:O11)=6,0,O15))</f>
        <v>#DIV/0!</v>
      </c>
      <c r="E6" s="206"/>
      <c r="F6" s="119" t="s">
        <v>5</v>
      </c>
    </row>
    <row r="7" spans="1:6" s="118" customFormat="1" ht="22.5" customHeight="1">
      <c r="A7" s="207"/>
      <c r="B7" s="207"/>
      <c r="C7" s="208"/>
      <c r="D7" s="209"/>
      <c r="E7" s="210"/>
      <c r="F7" s="119"/>
    </row>
    <row r="8" spans="6:12" s="118" customFormat="1" ht="26.25" customHeight="1">
      <c r="F8" s="161"/>
      <c r="G8" s="211"/>
      <c r="H8" s="522" t="s">
        <v>6</v>
      </c>
      <c r="I8" s="522"/>
      <c r="J8" s="522"/>
      <c r="K8" s="522"/>
      <c r="L8" s="522"/>
    </row>
    <row r="9" spans="2:15" s="118" customFormat="1" ht="26.25" customHeight="1">
      <c r="B9" s="212" t="s">
        <v>18</v>
      </c>
      <c r="C9" s="522" t="s">
        <v>105</v>
      </c>
      <c r="D9" s="522"/>
      <c r="E9" s="522"/>
      <c r="F9" s="522"/>
      <c r="G9" s="213" t="s">
        <v>106</v>
      </c>
      <c r="H9" s="212" t="s">
        <v>13</v>
      </c>
      <c r="I9" s="212" t="s">
        <v>14</v>
      </c>
      <c r="J9" s="212" t="s">
        <v>15</v>
      </c>
      <c r="K9" s="212" t="s">
        <v>16</v>
      </c>
      <c r="L9" s="212" t="s">
        <v>17</v>
      </c>
      <c r="M9" s="214" t="s">
        <v>107</v>
      </c>
      <c r="N9" s="523" t="s">
        <v>108</v>
      </c>
      <c r="O9" s="524"/>
    </row>
    <row r="10" spans="2:17" s="118" customFormat="1" ht="26.25" customHeight="1">
      <c r="B10" s="215">
        <v>1</v>
      </c>
      <c r="C10" s="519" t="s">
        <v>109</v>
      </c>
      <c r="D10" s="520"/>
      <c r="E10" s="520"/>
      <c r="F10" s="521"/>
      <c r="G10" s="216">
        <v>30</v>
      </c>
      <c r="H10" s="217">
        <v>40</v>
      </c>
      <c r="I10" s="217">
        <v>50</v>
      </c>
      <c r="J10" s="216">
        <v>60</v>
      </c>
      <c r="K10" s="216">
        <v>70</v>
      </c>
      <c r="L10" s="216">
        <v>80</v>
      </c>
      <c r="M10" s="218" t="e">
        <f>H21</f>
        <v>#DIV/0!</v>
      </c>
      <c r="N10" s="219" t="e">
        <f>6-IF(K10&gt;=L10,IF(H21&lt;=L10,1,IF(H21&lt;=K10,1+(H21-L10)/(K10-L10),IF(H21&lt;=J10,2+(H21-K10)/(J10-K10),IF(H21&lt;=I10,3+(H21-J10)/(I10-J10),IF(H21&lt;=H10,4+(H21-I10)/(H10-I10),5))))),IF(H21&gt;=L10,1,IF(H21&gt;=K10,1+(L10-H21)/(L10-K10),IF(H21&gt;=J10,2+(K10-H21)/(K10-J10),IF(H21&gt;=I10,3+(J10-H21)/(J10-I10),IF(H21&gt;=H10,4+(I10-H21)/(I10-H10),5))))))</f>
        <v>#DIV/0!</v>
      </c>
      <c r="O10" s="220" t="e">
        <f>+N10*G10/100</f>
        <v>#DIV/0!</v>
      </c>
      <c r="P10" s="221"/>
      <c r="Q10" s="221"/>
    </row>
    <row r="11" spans="2:16" s="118" customFormat="1" ht="26.25" customHeight="1">
      <c r="B11" s="215">
        <v>2</v>
      </c>
      <c r="C11" s="519" t="s">
        <v>110</v>
      </c>
      <c r="D11" s="520"/>
      <c r="E11" s="520"/>
      <c r="F11" s="521"/>
      <c r="G11" s="216">
        <v>15</v>
      </c>
      <c r="H11" s="217">
        <v>45</v>
      </c>
      <c r="I11" s="217">
        <v>55</v>
      </c>
      <c r="J11" s="216">
        <v>65</v>
      </c>
      <c r="K11" s="216">
        <v>75</v>
      </c>
      <c r="L11" s="216">
        <v>85</v>
      </c>
      <c r="M11" s="218" t="e">
        <f>H30</f>
        <v>#DIV/0!</v>
      </c>
      <c r="N11" s="219" t="e">
        <f>6-IF(K11&gt;=L11,IF(H30&lt;=L11,1,IF(H30&lt;=K11,1+(H30-L11)/(K11-L11),IF(H30&lt;=J11,2+(H30-K11)/(J11-K11),IF(H30&lt;=I11,3+(H30-J11)/(I11-J11),IF(H30&lt;=H11,4+(H30-I11)/(H11-I11),5))))),IF(H30&gt;=L11,1,IF(H30&gt;=K11,1+(L11-H30)/(L11-K11),IF(H30&gt;=J11,2+(K11-H30)/(K11-J11),IF(H30&gt;=I11,3+(J11-H30)/(J11-I11),IF(H30&gt;=H11,4+(I11-H30)/(I11-H11),5))))))</f>
        <v>#DIV/0!</v>
      </c>
      <c r="O11" s="220" t="e">
        <f>+N11*G11/100</f>
        <v>#DIV/0!</v>
      </c>
      <c r="P11" s="221"/>
    </row>
    <row r="12" spans="2:16" s="118" customFormat="1" ht="26.25" customHeight="1">
      <c r="B12" s="215">
        <v>3</v>
      </c>
      <c r="C12" s="519" t="s">
        <v>111</v>
      </c>
      <c r="D12" s="520"/>
      <c r="E12" s="520"/>
      <c r="F12" s="521"/>
      <c r="G12" s="216">
        <v>25</v>
      </c>
      <c r="H12" s="217">
        <v>40</v>
      </c>
      <c r="I12" s="217">
        <v>50</v>
      </c>
      <c r="J12" s="216">
        <v>60</v>
      </c>
      <c r="K12" s="216">
        <v>70</v>
      </c>
      <c r="L12" s="216">
        <v>80</v>
      </c>
      <c r="M12" s="218" t="e">
        <f>H39</f>
        <v>#DIV/0!</v>
      </c>
      <c r="N12" s="219" t="e">
        <f>6-IF(K12&gt;=L12,IF(H39&lt;=L12,1,IF(H39&lt;=K12,1+(H39-L12)/(K12-L12),IF(H39&lt;=J12,2+(H39-K12)/(J12-K12),IF(H39&lt;=I12,3+(H39-J12)/(I12-J12),IF(H39&lt;=H12,4+(H39-I12)/(H12-I12),5))))),IF(H39&gt;=L12,1,IF(H39&gt;=K12,1+(L12-H39)/(L12-K12),IF(H39&gt;=J12,2+(K12-H39)/(K12-J12),IF(H39&gt;=I12,3+(J12-H39)/(J12-I12),IF(H39&gt;=H12,4+(I12-H39)/(I12-H12),5))))))</f>
        <v>#DIV/0!</v>
      </c>
      <c r="O12" s="220" t="e">
        <f>+N12*G12/100</f>
        <v>#DIV/0!</v>
      </c>
      <c r="P12" s="221"/>
    </row>
    <row r="13" spans="2:16" s="118" customFormat="1" ht="26.25" customHeight="1">
      <c r="B13" s="215">
        <v>4</v>
      </c>
      <c r="C13" s="519" t="s">
        <v>112</v>
      </c>
      <c r="D13" s="520"/>
      <c r="E13" s="520"/>
      <c r="F13" s="521"/>
      <c r="G13" s="216">
        <v>20</v>
      </c>
      <c r="H13" s="217">
        <v>40</v>
      </c>
      <c r="I13" s="217">
        <v>50</v>
      </c>
      <c r="J13" s="216">
        <v>60</v>
      </c>
      <c r="K13" s="216">
        <v>70</v>
      </c>
      <c r="L13" s="216">
        <v>80</v>
      </c>
      <c r="M13" s="218" t="e">
        <f>H48</f>
        <v>#DIV/0!</v>
      </c>
      <c r="N13" s="219" t="e">
        <f>6-IF(K13&gt;=L13,IF(H48&lt;=L13,1,IF(H48&lt;=K13,1+(H48-L13)/(K13-L13),IF(H48&lt;=J13,2+(H48-K13)/(J13-K13),IF(H48&lt;=I13,3+(H48-J13)/(I13-J13),IF(H48&lt;=H13,4+(H48-I13)/(H13-I13),5))))),IF(H48&gt;=L13,1,IF(H48&gt;=K13,1+(L13-H48)/(L13-K13),IF(H48&gt;=J13,2+(K13-H48)/(K13-J13),IF(H48&gt;=I13,3+(J13-H48)/(J13-I13),IF(H48&gt;=H13,4+(I13-H48)/(I13-H13),5))))))</f>
        <v>#DIV/0!</v>
      </c>
      <c r="O13" s="220" t="e">
        <f>+N13*G13/100</f>
        <v>#DIV/0!</v>
      </c>
      <c r="P13" s="221"/>
    </row>
    <row r="14" spans="2:16" s="118" customFormat="1" ht="26.25" customHeight="1">
      <c r="B14" s="215">
        <v>5</v>
      </c>
      <c r="C14" s="519" t="s">
        <v>113</v>
      </c>
      <c r="D14" s="520"/>
      <c r="E14" s="520"/>
      <c r="F14" s="521"/>
      <c r="G14" s="216">
        <v>10</v>
      </c>
      <c r="H14" s="217">
        <v>45</v>
      </c>
      <c r="I14" s="217">
        <v>55</v>
      </c>
      <c r="J14" s="216">
        <v>65</v>
      </c>
      <c r="K14" s="216">
        <v>75</v>
      </c>
      <c r="L14" s="216">
        <v>85</v>
      </c>
      <c r="M14" s="218" t="e">
        <f>H57</f>
        <v>#DIV/0!</v>
      </c>
      <c r="N14" s="219" t="e">
        <f>6-IF(K14&gt;=L14,IF(H57&lt;=L14,1,IF(H57&lt;=K14,1+(H57-L14)/(K14-L14),IF(H57&lt;=J14,2+(H57-K14)/(J14-K14),IF(H57&lt;=I14,3+(H57-J14)/(I14-J14),IF(H57&lt;=H14,4+(H57-I14)/(H14-I14),5))))),IF(H57&gt;=L14,1,IF(H57&gt;=K14,1+(L14-H57)/(L14-K14),IF(H57&gt;=J14,2+(K14-H57)/(K14-J14),IF(H57&gt;=I14,3+(J14-H57)/(J14-I14),IF(H57&gt;=H14,4+(I14-H57)/(I14-H14),5))))))</f>
        <v>#DIV/0!</v>
      </c>
      <c r="O14" s="220" t="e">
        <f>+N14*G14/100</f>
        <v>#DIV/0!</v>
      </c>
      <c r="P14" s="221"/>
    </row>
    <row r="15" spans="6:15" s="118" customFormat="1" ht="26.25" customHeight="1">
      <c r="F15" s="161"/>
      <c r="G15" s="222">
        <v>100</v>
      </c>
      <c r="H15" s="223"/>
      <c r="I15" s="223"/>
      <c r="J15" s="224"/>
      <c r="K15" s="225"/>
      <c r="L15" s="225"/>
      <c r="M15" s="226"/>
      <c r="N15" s="227"/>
      <c r="O15" s="228" t="e">
        <f>SUM(O10:O14)</f>
        <v>#DIV/0!</v>
      </c>
    </row>
    <row r="16" spans="6:7" s="229" customFormat="1" ht="24" customHeight="1">
      <c r="F16" s="230"/>
      <c r="G16" s="231"/>
    </row>
    <row r="17" spans="1:11" s="118" customFormat="1" ht="24.75" customHeight="1">
      <c r="A17" s="517" t="s">
        <v>114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</row>
    <row r="18" spans="1:7" s="229" customFormat="1" ht="24" customHeight="1">
      <c r="A18" s="232"/>
      <c r="B18" s="232"/>
      <c r="C18" s="232"/>
      <c r="D18" s="232"/>
      <c r="E18" s="232"/>
      <c r="F18" s="232"/>
      <c r="G18" s="231"/>
    </row>
    <row r="19" spans="1:9" s="118" customFormat="1" ht="45" customHeight="1">
      <c r="A19" s="233"/>
      <c r="B19" s="233"/>
      <c r="C19" s="511" t="s">
        <v>141</v>
      </c>
      <c r="D19" s="511"/>
      <c r="E19" s="511"/>
      <c r="F19" s="511"/>
      <c r="G19" s="512"/>
      <c r="H19" s="234"/>
      <c r="I19" s="119" t="s">
        <v>8</v>
      </c>
    </row>
    <row r="20" spans="1:9" s="118" customFormat="1" ht="45" customHeight="1">
      <c r="A20" s="233"/>
      <c r="B20" s="233"/>
      <c r="C20" s="511" t="s">
        <v>115</v>
      </c>
      <c r="D20" s="511"/>
      <c r="E20" s="511"/>
      <c r="F20" s="511"/>
      <c r="G20" s="512"/>
      <c r="H20" s="234"/>
      <c r="I20" s="119" t="s">
        <v>8</v>
      </c>
    </row>
    <row r="21" spans="1:8" s="118" customFormat="1" ht="45" customHeight="1">
      <c r="A21" s="233"/>
      <c r="B21" s="233"/>
      <c r="C21" s="511" t="s">
        <v>116</v>
      </c>
      <c r="D21" s="511"/>
      <c r="E21" s="511"/>
      <c r="F21" s="511"/>
      <c r="G21" s="512"/>
      <c r="H21" s="235" t="e">
        <f>H20*100/H19</f>
        <v>#DIV/0!</v>
      </c>
    </row>
    <row r="22" spans="1:10" s="118" customFormat="1" ht="45" customHeight="1">
      <c r="A22" s="233"/>
      <c r="B22" s="233"/>
      <c r="C22" s="513" t="s">
        <v>117</v>
      </c>
      <c r="D22" s="513"/>
      <c r="E22" s="513"/>
      <c r="F22" s="513"/>
      <c r="G22" s="514"/>
      <c r="H22" s="236"/>
      <c r="I22" s="237" t="e">
        <f>SUM(H22+H20)*100/H19</f>
        <v>#DIV/0!</v>
      </c>
      <c r="J22" s="118" t="s">
        <v>118</v>
      </c>
    </row>
    <row r="23" spans="1:9" s="118" customFormat="1" ht="45" customHeight="1">
      <c r="A23" s="233"/>
      <c r="B23" s="233"/>
      <c r="C23" s="515" t="s">
        <v>119</v>
      </c>
      <c r="D23" s="515"/>
      <c r="E23" s="515"/>
      <c r="F23" s="515"/>
      <c r="G23" s="516"/>
      <c r="H23" s="222">
        <f>H19-(H20+H22)</f>
        <v>0</v>
      </c>
      <c r="I23" s="119"/>
    </row>
    <row r="24" spans="1:8" s="118" customFormat="1" ht="45" customHeight="1">
      <c r="A24" s="233"/>
      <c r="B24" s="233"/>
      <c r="C24" s="515" t="s">
        <v>120</v>
      </c>
      <c r="D24" s="515"/>
      <c r="E24" s="515"/>
      <c r="F24" s="515"/>
      <c r="G24" s="516"/>
      <c r="H24" s="238" t="e">
        <f>H23*100/H19</f>
        <v>#DIV/0!</v>
      </c>
    </row>
    <row r="25" spans="1:7" s="229" customFormat="1" ht="24" customHeight="1">
      <c r="A25" s="232"/>
      <c r="B25" s="232"/>
      <c r="C25" s="232"/>
      <c r="D25" s="232"/>
      <c r="E25" s="232"/>
      <c r="F25" s="232"/>
      <c r="G25" s="231"/>
    </row>
    <row r="26" spans="1:14" s="159" customFormat="1" ht="24.75" customHeight="1">
      <c r="A26" s="517" t="s">
        <v>121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N26" s="239"/>
    </row>
    <row r="27" spans="4:14" s="158" customFormat="1" ht="24" customHeight="1">
      <c r="D27" s="240"/>
      <c r="E27" s="240"/>
      <c r="F27" s="240"/>
      <c r="G27" s="240"/>
      <c r="H27" s="240"/>
      <c r="I27" s="241"/>
      <c r="J27" s="242"/>
      <c r="K27" s="119"/>
      <c r="N27" s="243"/>
    </row>
    <row r="28" spans="3:14" s="159" customFormat="1" ht="45" customHeight="1">
      <c r="C28" s="511" t="s">
        <v>141</v>
      </c>
      <c r="D28" s="511"/>
      <c r="E28" s="511"/>
      <c r="F28" s="511"/>
      <c r="G28" s="512"/>
      <c r="H28" s="234"/>
      <c r="I28" s="119" t="s">
        <v>8</v>
      </c>
      <c r="J28" s="242"/>
      <c r="K28" s="119"/>
      <c r="N28" s="239"/>
    </row>
    <row r="29" spans="1:9" s="118" customFormat="1" ht="45" customHeight="1">
      <c r="A29" s="233"/>
      <c r="B29" s="233"/>
      <c r="C29" s="511" t="s">
        <v>122</v>
      </c>
      <c r="D29" s="511"/>
      <c r="E29" s="511"/>
      <c r="F29" s="511"/>
      <c r="G29" s="512"/>
      <c r="H29" s="234"/>
      <c r="I29" s="119" t="s">
        <v>8</v>
      </c>
    </row>
    <row r="30" spans="3:14" s="159" customFormat="1" ht="45" customHeight="1">
      <c r="C30" s="511" t="s">
        <v>116</v>
      </c>
      <c r="D30" s="511"/>
      <c r="E30" s="511"/>
      <c r="F30" s="511"/>
      <c r="G30" s="512"/>
      <c r="H30" s="235" t="e">
        <f>H29*100/H28</f>
        <v>#DIV/0!</v>
      </c>
      <c r="I30" s="244"/>
      <c r="J30" s="242"/>
      <c r="K30" s="119"/>
      <c r="N30" s="239"/>
    </row>
    <row r="31" spans="1:10" s="118" customFormat="1" ht="45" customHeight="1">
      <c r="A31" s="233"/>
      <c r="B31" s="233"/>
      <c r="C31" s="513" t="s">
        <v>123</v>
      </c>
      <c r="D31" s="513"/>
      <c r="E31" s="513"/>
      <c r="F31" s="513"/>
      <c r="G31" s="514"/>
      <c r="H31" s="236"/>
      <c r="I31" s="237" t="e">
        <f>SUM(H31+H29)*100/H28</f>
        <v>#DIV/0!</v>
      </c>
      <c r="J31" s="118" t="s">
        <v>118</v>
      </c>
    </row>
    <row r="32" spans="1:9" s="118" customFormat="1" ht="45" customHeight="1">
      <c r="A32" s="233"/>
      <c r="B32" s="233"/>
      <c r="C32" s="515" t="s">
        <v>119</v>
      </c>
      <c r="D32" s="515"/>
      <c r="E32" s="515"/>
      <c r="F32" s="515"/>
      <c r="G32" s="516"/>
      <c r="H32" s="222">
        <f>H28-(H29+H31)</f>
        <v>0</v>
      </c>
      <c r="I32" s="119"/>
    </row>
    <row r="33" spans="3:14" s="159" customFormat="1" ht="45" customHeight="1">
      <c r="C33" s="515" t="s">
        <v>120</v>
      </c>
      <c r="D33" s="515"/>
      <c r="E33" s="515"/>
      <c r="F33" s="515"/>
      <c r="G33" s="516"/>
      <c r="H33" s="238" t="e">
        <f>H32*100/H28</f>
        <v>#DIV/0!</v>
      </c>
      <c r="I33" s="119"/>
      <c r="J33" s="242"/>
      <c r="K33" s="119"/>
      <c r="N33" s="239"/>
    </row>
    <row r="34" spans="4:14" s="158" customFormat="1" ht="24" customHeight="1">
      <c r="D34" s="240"/>
      <c r="E34" s="240"/>
      <c r="F34" s="240"/>
      <c r="G34" s="240"/>
      <c r="H34" s="240"/>
      <c r="I34" s="241"/>
      <c r="J34" s="242"/>
      <c r="K34" s="119"/>
      <c r="N34" s="243"/>
    </row>
    <row r="35" spans="1:14" s="159" customFormat="1" ht="25.5" customHeight="1">
      <c r="A35" s="517" t="s">
        <v>124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N35" s="239"/>
    </row>
    <row r="36" spans="4:14" s="158" customFormat="1" ht="24" customHeight="1">
      <c r="D36" s="240"/>
      <c r="E36" s="240"/>
      <c r="F36" s="240"/>
      <c r="G36" s="240"/>
      <c r="H36" s="240"/>
      <c r="I36" s="241"/>
      <c r="J36" s="242"/>
      <c r="K36" s="119"/>
      <c r="N36" s="243"/>
    </row>
    <row r="37" spans="3:14" s="159" customFormat="1" ht="45" customHeight="1">
      <c r="C37" s="513" t="s">
        <v>141</v>
      </c>
      <c r="D37" s="513"/>
      <c r="E37" s="513"/>
      <c r="F37" s="513"/>
      <c r="G37" s="514"/>
      <c r="H37" s="234"/>
      <c r="I37" s="119" t="s">
        <v>8</v>
      </c>
      <c r="J37" s="242"/>
      <c r="K37" s="119"/>
      <c r="N37" s="239"/>
    </row>
    <row r="38" spans="1:9" s="118" customFormat="1" ht="45" customHeight="1">
      <c r="A38" s="233"/>
      <c r="B38" s="233"/>
      <c r="C38" s="513" t="s">
        <v>122</v>
      </c>
      <c r="D38" s="513"/>
      <c r="E38" s="513"/>
      <c r="F38" s="513"/>
      <c r="G38" s="514"/>
      <c r="H38" s="234"/>
      <c r="I38" s="119" t="s">
        <v>8</v>
      </c>
    </row>
    <row r="39" spans="3:14" s="159" customFormat="1" ht="45" customHeight="1">
      <c r="C39" s="513" t="s">
        <v>116</v>
      </c>
      <c r="D39" s="513"/>
      <c r="E39" s="513"/>
      <c r="F39" s="513"/>
      <c r="G39" s="514"/>
      <c r="H39" s="235" t="e">
        <f>H38*100/H37</f>
        <v>#DIV/0!</v>
      </c>
      <c r="I39" s="244"/>
      <c r="J39" s="242"/>
      <c r="K39" s="119"/>
      <c r="N39" s="239"/>
    </row>
    <row r="40" spans="1:10" s="118" customFormat="1" ht="45" customHeight="1">
      <c r="A40" s="233"/>
      <c r="B40" s="233"/>
      <c r="C40" s="513" t="s">
        <v>123</v>
      </c>
      <c r="D40" s="513"/>
      <c r="E40" s="513"/>
      <c r="F40" s="513"/>
      <c r="G40" s="514"/>
      <c r="H40" s="236"/>
      <c r="I40" s="237" t="e">
        <f>SUM(H40+H38)*100/H37</f>
        <v>#DIV/0!</v>
      </c>
      <c r="J40" s="118" t="s">
        <v>118</v>
      </c>
    </row>
    <row r="41" spans="1:9" s="118" customFormat="1" ht="45" customHeight="1">
      <c r="A41" s="233"/>
      <c r="B41" s="233"/>
      <c r="C41" s="513" t="s">
        <v>119</v>
      </c>
      <c r="D41" s="513"/>
      <c r="E41" s="513"/>
      <c r="F41" s="513"/>
      <c r="G41" s="514"/>
      <c r="H41" s="222">
        <f>H37-(H38+H40)</f>
        <v>0</v>
      </c>
      <c r="I41" s="119"/>
    </row>
    <row r="42" spans="3:14" s="159" customFormat="1" ht="45" customHeight="1">
      <c r="C42" s="513" t="s">
        <v>120</v>
      </c>
      <c r="D42" s="513"/>
      <c r="E42" s="513"/>
      <c r="F42" s="513"/>
      <c r="G42" s="514"/>
      <c r="H42" s="238" t="e">
        <f>H41*100/H37</f>
        <v>#DIV/0!</v>
      </c>
      <c r="I42" s="119"/>
      <c r="J42" s="242"/>
      <c r="K42" s="119"/>
      <c r="N42" s="239"/>
    </row>
    <row r="43" spans="4:14" s="158" customFormat="1" ht="24" customHeight="1">
      <c r="D43" s="240"/>
      <c r="E43" s="240"/>
      <c r="F43" s="240"/>
      <c r="G43" s="240"/>
      <c r="H43" s="240"/>
      <c r="I43" s="241"/>
      <c r="J43" s="242"/>
      <c r="K43" s="119"/>
      <c r="N43" s="243"/>
    </row>
    <row r="44" spans="1:14" s="159" customFormat="1" ht="24.75" customHeight="1">
      <c r="A44" s="517" t="s">
        <v>125</v>
      </c>
      <c r="B44" s="518"/>
      <c r="C44" s="518"/>
      <c r="D44" s="518"/>
      <c r="E44" s="518"/>
      <c r="F44" s="518"/>
      <c r="G44" s="518"/>
      <c r="H44" s="518"/>
      <c r="I44" s="518"/>
      <c r="J44" s="518"/>
      <c r="K44" s="518"/>
      <c r="N44" s="239"/>
    </row>
    <row r="45" spans="4:14" s="158" customFormat="1" ht="24" customHeight="1">
      <c r="D45" s="240"/>
      <c r="E45" s="240"/>
      <c r="F45" s="240"/>
      <c r="G45" s="240"/>
      <c r="H45" s="240"/>
      <c r="I45" s="241"/>
      <c r="J45" s="242"/>
      <c r="K45" s="119"/>
      <c r="N45" s="243"/>
    </row>
    <row r="46" spans="3:14" s="159" customFormat="1" ht="45" customHeight="1">
      <c r="C46" s="511" t="s">
        <v>141</v>
      </c>
      <c r="D46" s="511"/>
      <c r="E46" s="511"/>
      <c r="F46" s="511"/>
      <c r="G46" s="512"/>
      <c r="H46" s="234"/>
      <c r="I46" s="119" t="s">
        <v>8</v>
      </c>
      <c r="J46" s="242"/>
      <c r="K46" s="119"/>
      <c r="N46" s="239"/>
    </row>
    <row r="47" spans="1:9" s="118" customFormat="1" ht="45" customHeight="1">
      <c r="A47" s="233"/>
      <c r="B47" s="233"/>
      <c r="C47" s="511" t="s">
        <v>126</v>
      </c>
      <c r="D47" s="511"/>
      <c r="E47" s="511"/>
      <c r="F47" s="511"/>
      <c r="G47" s="512"/>
      <c r="H47" s="234"/>
      <c r="I47" s="119" t="s">
        <v>8</v>
      </c>
    </row>
    <row r="48" spans="3:14" s="159" customFormat="1" ht="45" customHeight="1">
      <c r="C48" s="511" t="s">
        <v>116</v>
      </c>
      <c r="D48" s="511"/>
      <c r="E48" s="511"/>
      <c r="F48" s="511"/>
      <c r="G48" s="512"/>
      <c r="H48" s="235" t="e">
        <f>H47*100/H46</f>
        <v>#DIV/0!</v>
      </c>
      <c r="I48" s="244"/>
      <c r="J48" s="242"/>
      <c r="K48" s="119"/>
      <c r="N48" s="239"/>
    </row>
    <row r="49" spans="1:10" s="118" customFormat="1" ht="45" customHeight="1">
      <c r="A49" s="233"/>
      <c r="B49" s="233"/>
      <c r="C49" s="513" t="s">
        <v>127</v>
      </c>
      <c r="D49" s="513"/>
      <c r="E49" s="513"/>
      <c r="F49" s="513"/>
      <c r="G49" s="514"/>
      <c r="H49" s="236"/>
      <c r="I49" s="237" t="e">
        <f>SUM(H49+H47)*100/H46</f>
        <v>#DIV/0!</v>
      </c>
      <c r="J49" s="118" t="s">
        <v>118</v>
      </c>
    </row>
    <row r="50" spans="1:9" s="118" customFormat="1" ht="45" customHeight="1">
      <c r="A50" s="233"/>
      <c r="B50" s="233"/>
      <c r="C50" s="515" t="s">
        <v>119</v>
      </c>
      <c r="D50" s="515"/>
      <c r="E50" s="515"/>
      <c r="F50" s="515"/>
      <c r="G50" s="516"/>
      <c r="H50" s="222">
        <f>H46-(H47+H49)</f>
        <v>0</v>
      </c>
      <c r="I50" s="119"/>
    </row>
    <row r="51" spans="3:14" s="159" customFormat="1" ht="45" customHeight="1">
      <c r="C51" s="515" t="s">
        <v>120</v>
      </c>
      <c r="D51" s="515"/>
      <c r="E51" s="515"/>
      <c r="F51" s="515"/>
      <c r="G51" s="516"/>
      <c r="H51" s="238" t="e">
        <f>H50*100/H46</f>
        <v>#DIV/0!</v>
      </c>
      <c r="I51" s="119"/>
      <c r="J51" s="242"/>
      <c r="K51" s="119"/>
      <c r="N51" s="239"/>
    </row>
    <row r="52" spans="4:14" s="158" customFormat="1" ht="24" customHeight="1">
      <c r="D52" s="240"/>
      <c r="E52" s="240"/>
      <c r="F52" s="240"/>
      <c r="G52" s="240"/>
      <c r="H52" s="240"/>
      <c r="I52" s="241"/>
      <c r="J52" s="242"/>
      <c r="K52" s="119"/>
      <c r="N52" s="243"/>
    </row>
    <row r="53" spans="1:14" s="159" customFormat="1" ht="24.75" customHeight="1">
      <c r="A53" s="517" t="s">
        <v>128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N53" s="239"/>
    </row>
    <row r="54" spans="4:14" s="158" customFormat="1" ht="24" customHeight="1">
      <c r="D54" s="240"/>
      <c r="E54" s="240"/>
      <c r="F54" s="240"/>
      <c r="G54" s="240"/>
      <c r="H54" s="240"/>
      <c r="I54" s="241"/>
      <c r="J54" s="242"/>
      <c r="K54" s="119"/>
      <c r="N54" s="243"/>
    </row>
    <row r="55" spans="3:14" s="159" customFormat="1" ht="45" customHeight="1">
      <c r="C55" s="511" t="s">
        <v>141</v>
      </c>
      <c r="D55" s="511"/>
      <c r="E55" s="511"/>
      <c r="F55" s="511"/>
      <c r="G55" s="512"/>
      <c r="H55" s="234"/>
      <c r="I55" s="119" t="s">
        <v>8</v>
      </c>
      <c r="J55" s="242"/>
      <c r="K55" s="119"/>
      <c r="N55" s="239"/>
    </row>
    <row r="56" spans="1:9" s="118" customFormat="1" ht="45" customHeight="1">
      <c r="A56" s="233"/>
      <c r="B56" s="233"/>
      <c r="C56" s="511" t="s">
        <v>129</v>
      </c>
      <c r="D56" s="511"/>
      <c r="E56" s="511"/>
      <c r="F56" s="511"/>
      <c r="G56" s="512"/>
      <c r="H56" s="234"/>
      <c r="I56" s="119" t="s">
        <v>8</v>
      </c>
    </row>
    <row r="57" spans="3:14" s="159" customFormat="1" ht="45" customHeight="1">
      <c r="C57" s="511" t="s">
        <v>116</v>
      </c>
      <c r="D57" s="511"/>
      <c r="E57" s="511"/>
      <c r="F57" s="511"/>
      <c r="G57" s="512"/>
      <c r="H57" s="235" t="e">
        <f>H56*100/H55</f>
        <v>#DIV/0!</v>
      </c>
      <c r="I57" s="244"/>
      <c r="J57" s="242"/>
      <c r="K57" s="119"/>
      <c r="N57" s="239"/>
    </row>
    <row r="58" spans="1:10" s="118" customFormat="1" ht="45" customHeight="1">
      <c r="A58" s="233"/>
      <c r="B58" s="233"/>
      <c r="C58" s="513" t="s">
        <v>130</v>
      </c>
      <c r="D58" s="513"/>
      <c r="E58" s="513"/>
      <c r="F58" s="513"/>
      <c r="G58" s="514"/>
      <c r="H58" s="236"/>
      <c r="I58" s="237" t="e">
        <f>SUM(H58+H56)*100/H55</f>
        <v>#DIV/0!</v>
      </c>
      <c r="J58" s="118" t="s">
        <v>118</v>
      </c>
    </row>
    <row r="59" spans="1:9" s="118" customFormat="1" ht="45" customHeight="1">
      <c r="A59" s="233"/>
      <c r="B59" s="233"/>
      <c r="C59" s="515" t="s">
        <v>119</v>
      </c>
      <c r="D59" s="515"/>
      <c r="E59" s="515"/>
      <c r="F59" s="515"/>
      <c r="G59" s="516"/>
      <c r="H59" s="222">
        <f>H55-(H56+H58)</f>
        <v>0</v>
      </c>
      <c r="I59" s="119"/>
    </row>
    <row r="60" spans="3:14" s="159" customFormat="1" ht="45" customHeight="1">
      <c r="C60" s="515" t="s">
        <v>120</v>
      </c>
      <c r="D60" s="515"/>
      <c r="E60" s="515"/>
      <c r="F60" s="515"/>
      <c r="G60" s="516"/>
      <c r="H60" s="238" t="e">
        <f>H59*100/H55</f>
        <v>#DIV/0!</v>
      </c>
      <c r="I60" s="119"/>
      <c r="J60" s="242"/>
      <c r="K60" s="119"/>
      <c r="N60" s="239"/>
    </row>
    <row r="61" spans="4:14" s="158" customFormat="1" ht="21.75" customHeight="1">
      <c r="D61" s="240"/>
      <c r="E61" s="240"/>
      <c r="F61" s="240"/>
      <c r="G61" s="240"/>
      <c r="H61" s="240"/>
      <c r="I61" s="241"/>
      <c r="J61" s="242"/>
      <c r="K61" s="119"/>
      <c r="N61" s="243"/>
    </row>
    <row r="62" spans="2:4" s="120" customFormat="1" ht="24" customHeight="1">
      <c r="B62" s="474" t="s">
        <v>63</v>
      </c>
      <c r="C62" s="474"/>
      <c r="D62" s="474"/>
    </row>
    <row r="63" spans="2:14" s="120" customFormat="1" ht="24" customHeight="1"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</row>
    <row r="64" spans="2:14" s="120" customFormat="1" ht="24" customHeight="1"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</row>
    <row r="65" spans="2:14" s="120" customFormat="1" ht="24" customHeight="1"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</row>
    <row r="66" spans="2:14" s="120" customFormat="1" ht="24" customHeight="1"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</row>
    <row r="67" spans="2:14" s="120" customFormat="1" ht="24" customHeight="1"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</row>
    <row r="68" spans="2:14" s="120" customFormat="1" ht="24" customHeight="1"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</row>
    <row r="69" spans="2:13" s="120" customFormat="1" ht="24" customHeight="1">
      <c r="B69" s="474" t="s">
        <v>149</v>
      </c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203"/>
    </row>
    <row r="70" spans="2:14" ht="24" customHeight="1"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</row>
    <row r="71" spans="2:14" ht="24" customHeight="1">
      <c r="B71" s="160" t="s">
        <v>19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</row>
    <row r="72" spans="2:14" ht="24" customHeight="1"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</row>
    <row r="73" spans="2:14" ht="24" customHeight="1"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</row>
    <row r="74" spans="2:14" ht="24" customHeight="1"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475"/>
    </row>
    <row r="75" spans="2:14" ht="24" customHeight="1"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</row>
    <row r="76" spans="2:14" ht="24" customHeight="1"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</row>
    <row r="77" spans="2:14" ht="24" customHeight="1">
      <c r="B77" s="475"/>
      <c r="C77" s="47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</row>
    <row r="78" spans="2:10" ht="25.5" customHeight="1">
      <c r="B78" s="474" t="s">
        <v>149</v>
      </c>
      <c r="C78" s="474"/>
      <c r="D78" s="474"/>
      <c r="E78" s="474"/>
      <c r="F78" s="474"/>
      <c r="G78" s="474"/>
      <c r="H78" s="474"/>
      <c r="I78" s="474"/>
      <c r="J78" s="474"/>
    </row>
  </sheetData>
  <sheetProtection/>
  <mergeCells count="53">
    <mergeCell ref="D2:N2"/>
    <mergeCell ref="A3:B3"/>
    <mergeCell ref="A4:B4"/>
    <mergeCell ref="A5:B5"/>
    <mergeCell ref="A6:B6"/>
    <mergeCell ref="H8:L8"/>
    <mergeCell ref="C9:F9"/>
    <mergeCell ref="N9:O9"/>
    <mergeCell ref="C10:F10"/>
    <mergeCell ref="C11:F11"/>
    <mergeCell ref="C12:F12"/>
    <mergeCell ref="C13:F13"/>
    <mergeCell ref="C14:F14"/>
    <mergeCell ref="A17:K17"/>
    <mergeCell ref="C19:G19"/>
    <mergeCell ref="C20:G20"/>
    <mergeCell ref="C21:G21"/>
    <mergeCell ref="C22:G22"/>
    <mergeCell ref="C23:G23"/>
    <mergeCell ref="C24:G24"/>
    <mergeCell ref="A26:K26"/>
    <mergeCell ref="C28:G28"/>
    <mergeCell ref="C29:G29"/>
    <mergeCell ref="C30:G30"/>
    <mergeCell ref="C31:G31"/>
    <mergeCell ref="C32:G32"/>
    <mergeCell ref="C33:G33"/>
    <mergeCell ref="A35:K35"/>
    <mergeCell ref="C37:G37"/>
    <mergeCell ref="C38:G38"/>
    <mergeCell ref="C39:G39"/>
    <mergeCell ref="C40:G40"/>
    <mergeCell ref="C41:G41"/>
    <mergeCell ref="C42:G42"/>
    <mergeCell ref="A44:K44"/>
    <mergeCell ref="C46:G46"/>
    <mergeCell ref="C60:G60"/>
    <mergeCell ref="C47:G47"/>
    <mergeCell ref="C48:G48"/>
    <mergeCell ref="C49:G49"/>
    <mergeCell ref="C50:G50"/>
    <mergeCell ref="C51:G51"/>
    <mergeCell ref="A53:K53"/>
    <mergeCell ref="B62:D62"/>
    <mergeCell ref="B63:N68"/>
    <mergeCell ref="B69:L69"/>
    <mergeCell ref="B72:N77"/>
    <mergeCell ref="B78:J78"/>
    <mergeCell ref="C55:G55"/>
    <mergeCell ref="C56:G56"/>
    <mergeCell ref="C57:G57"/>
    <mergeCell ref="C58:G58"/>
    <mergeCell ref="C59:G59"/>
  </mergeCells>
  <printOptions/>
  <pageMargins left="0.35433070866141736" right="0.1968503937007874" top="0.4724409448818898" bottom="0.5118110236220472" header="0.31496062992125984" footer="0.31496062992125984"/>
  <pageSetup horizontalDpi="600" verticalDpi="600" orientation="landscape" scale="70" r:id="rId1"/>
  <headerFooter>
    <oddFooter>&amp;R&amp;P</oddFooter>
  </headerFooter>
  <rowBreaks count="2" manualBreakCount="2">
    <brk id="43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382" t="s">
        <v>89</v>
      </c>
      <c r="E1" s="382"/>
      <c r="F1" s="382"/>
      <c r="G1" s="38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27" t="s">
        <v>65</v>
      </c>
      <c r="G5" s="528"/>
      <c r="H5" s="528"/>
      <c r="I5" s="528"/>
      <c r="J5" s="528"/>
      <c r="K5" s="52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0" t="s">
        <v>20</v>
      </c>
      <c r="C7" s="380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0">
        <v>1</v>
      </c>
      <c r="C8" s="380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0">
        <v>2</v>
      </c>
      <c r="C9" s="380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0">
        <v>3</v>
      </c>
      <c r="C10" s="380"/>
      <c r="D10" s="60" t="s">
        <v>74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0">
        <v>4</v>
      </c>
      <c r="C11" s="380"/>
      <c r="D11" s="60" t="s">
        <v>75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0">
        <v>5</v>
      </c>
      <c r="C12" s="380"/>
      <c r="D12" s="60" t="s">
        <v>76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83"/>
      <c r="C15" s="383"/>
      <c r="D15" s="383"/>
      <c r="E15" s="383"/>
      <c r="F15" s="383"/>
      <c r="G15" s="383"/>
      <c r="H15" s="383"/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13" ht="21.75">
      <c r="B21" s="381" t="s">
        <v>57</v>
      </c>
      <c r="C21" s="381"/>
      <c r="D21" s="381"/>
      <c r="E21" s="381"/>
      <c r="F21" s="381"/>
      <c r="G21" s="381"/>
      <c r="H21" s="38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388" t="s">
        <v>90</v>
      </c>
      <c r="C24" s="383"/>
      <c r="D24" s="383"/>
      <c r="E24" s="383"/>
      <c r="F24" s="383"/>
      <c r="G24" s="383"/>
      <c r="H24" s="383"/>
    </row>
    <row r="25" spans="2:8" ht="21.75">
      <c r="B25" s="383"/>
      <c r="C25" s="383"/>
      <c r="D25" s="383"/>
      <c r="E25" s="383"/>
      <c r="F25" s="383"/>
      <c r="G25" s="383"/>
      <c r="H25" s="383"/>
    </row>
    <row r="26" spans="2:8" ht="21.75">
      <c r="B26" s="383"/>
      <c r="C26" s="383"/>
      <c r="D26" s="383"/>
      <c r="E26" s="383"/>
      <c r="F26" s="383"/>
      <c r="G26" s="383"/>
      <c r="H26" s="383"/>
    </row>
    <row r="27" spans="2:8" ht="21.75">
      <c r="B27" s="383"/>
      <c r="C27" s="383"/>
      <c r="D27" s="383"/>
      <c r="E27" s="383"/>
      <c r="F27" s="383"/>
      <c r="G27" s="383"/>
      <c r="H27" s="383"/>
    </row>
    <row r="28" spans="2:8" ht="21.75">
      <c r="B28" s="383"/>
      <c r="C28" s="383"/>
      <c r="D28" s="383"/>
      <c r="E28" s="383"/>
      <c r="F28" s="383"/>
      <c r="G28" s="383"/>
      <c r="H28" s="383"/>
    </row>
    <row r="29" spans="2:8" ht="21.75">
      <c r="B29" s="383"/>
      <c r="C29" s="383"/>
      <c r="D29" s="383"/>
      <c r="E29" s="383"/>
      <c r="F29" s="383"/>
      <c r="G29" s="383"/>
      <c r="H29" s="383"/>
    </row>
    <row r="30" spans="2:8" ht="21.75">
      <c r="B30" s="381" t="s">
        <v>57</v>
      </c>
      <c r="C30" s="381"/>
      <c r="D30" s="381"/>
      <c r="E30" s="381"/>
      <c r="F30" s="381"/>
      <c r="G30" s="381"/>
      <c r="H30" s="381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27" t="s">
        <v>65</v>
      </c>
      <c r="G5" s="528"/>
      <c r="H5" s="528"/>
      <c r="I5" s="528"/>
      <c r="J5" s="528"/>
      <c r="K5" s="52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0" t="s">
        <v>20</v>
      </c>
      <c r="C7" s="380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0">
        <v>1</v>
      </c>
      <c r="C8" s="380"/>
      <c r="D8" s="60" t="s">
        <v>56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0">
        <v>2</v>
      </c>
      <c r="C9" s="380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0">
        <v>3</v>
      </c>
      <c r="C10" s="380"/>
      <c r="D10" s="60" t="s">
        <v>53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0">
        <v>4</v>
      </c>
      <c r="C11" s="380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0">
        <v>5</v>
      </c>
      <c r="C12" s="380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8"/>
      <c r="C16" s="388"/>
      <c r="D16" s="388"/>
      <c r="E16" s="388"/>
      <c r="F16" s="388"/>
      <c r="G16" s="388"/>
      <c r="H16" s="388"/>
    </row>
    <row r="17" spans="2:8" ht="21.75">
      <c r="B17" s="388"/>
      <c r="C17" s="388"/>
      <c r="D17" s="388"/>
      <c r="E17" s="388"/>
      <c r="F17" s="388"/>
      <c r="G17" s="388"/>
      <c r="H17" s="388"/>
    </row>
    <row r="18" spans="2:8" ht="21.75">
      <c r="B18" s="388"/>
      <c r="C18" s="388"/>
      <c r="D18" s="388"/>
      <c r="E18" s="388"/>
      <c r="F18" s="388"/>
      <c r="G18" s="388"/>
      <c r="H18" s="388"/>
    </row>
    <row r="19" spans="2:8" ht="21.75">
      <c r="B19" s="388"/>
      <c r="C19" s="388"/>
      <c r="D19" s="388"/>
      <c r="E19" s="388"/>
      <c r="F19" s="388"/>
      <c r="G19" s="388"/>
      <c r="H19" s="388"/>
    </row>
    <row r="20" spans="2:8" ht="21.75">
      <c r="B20" s="388"/>
      <c r="C20" s="388"/>
      <c r="D20" s="388"/>
      <c r="E20" s="388"/>
      <c r="F20" s="388"/>
      <c r="G20" s="388"/>
      <c r="H20" s="388"/>
    </row>
    <row r="21" spans="2:8" ht="21.75">
      <c r="B21" s="388"/>
      <c r="C21" s="388"/>
      <c r="D21" s="388"/>
      <c r="E21" s="388"/>
      <c r="F21" s="388"/>
      <c r="G21" s="388"/>
      <c r="H21" s="388"/>
    </row>
    <row r="22" spans="2:8" ht="21.75">
      <c r="B22" s="388"/>
      <c r="C22" s="388"/>
      <c r="D22" s="388"/>
      <c r="E22" s="388"/>
      <c r="F22" s="388"/>
      <c r="G22" s="388"/>
      <c r="H22" s="388"/>
    </row>
    <row r="23" spans="2:13" ht="21.75">
      <c r="B23" s="381" t="s">
        <v>57</v>
      </c>
      <c r="C23" s="381"/>
      <c r="D23" s="381"/>
      <c r="E23" s="381"/>
      <c r="F23" s="381"/>
      <c r="G23" s="381"/>
      <c r="H23" s="38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388"/>
      <c r="C26" s="388"/>
      <c r="D26" s="388"/>
      <c r="E26" s="388"/>
      <c r="F26" s="388"/>
      <c r="G26" s="388"/>
      <c r="H26" s="388"/>
    </row>
    <row r="27" spans="2:8" ht="21.75">
      <c r="B27" s="388"/>
      <c r="C27" s="388"/>
      <c r="D27" s="388"/>
      <c r="E27" s="388"/>
      <c r="F27" s="388"/>
      <c r="G27" s="388"/>
      <c r="H27" s="388"/>
    </row>
    <row r="28" spans="2:8" ht="21.75">
      <c r="B28" s="388"/>
      <c r="C28" s="388"/>
      <c r="D28" s="388"/>
      <c r="E28" s="388"/>
      <c r="F28" s="388"/>
      <c r="G28" s="388"/>
      <c r="H28" s="388"/>
    </row>
    <row r="29" spans="2:8" ht="21.75">
      <c r="B29" s="388"/>
      <c r="C29" s="388"/>
      <c r="D29" s="388"/>
      <c r="E29" s="388"/>
      <c r="F29" s="388"/>
      <c r="G29" s="388"/>
      <c r="H29" s="388"/>
    </row>
    <row r="30" spans="2:8" ht="21.75">
      <c r="B30" s="388"/>
      <c r="C30" s="388"/>
      <c r="D30" s="388"/>
      <c r="E30" s="388"/>
      <c r="F30" s="388"/>
      <c r="G30" s="388"/>
      <c r="H30" s="388"/>
    </row>
    <row r="31" spans="2:8" ht="21.75">
      <c r="B31" s="388"/>
      <c r="C31" s="388"/>
      <c r="D31" s="388"/>
      <c r="E31" s="388"/>
      <c r="F31" s="388"/>
      <c r="G31" s="388"/>
      <c r="H31" s="388"/>
    </row>
    <row r="32" spans="2:8" ht="21.75">
      <c r="B32" s="388"/>
      <c r="C32" s="388"/>
      <c r="D32" s="388"/>
      <c r="E32" s="388"/>
      <c r="F32" s="388"/>
      <c r="G32" s="388"/>
      <c r="H32" s="388"/>
    </row>
    <row r="33" spans="2:8" ht="21.75">
      <c r="B33" s="381" t="s">
        <v>57</v>
      </c>
      <c r="C33" s="381"/>
      <c r="D33" s="381"/>
      <c r="E33" s="381"/>
      <c r="F33" s="381"/>
      <c r="G33" s="381"/>
      <c r="H33" s="381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2023-05-01T08:17:17Z</cp:lastPrinted>
  <dcterms:created xsi:type="dcterms:W3CDTF">2018-04-08T08:34:57Z</dcterms:created>
  <dcterms:modified xsi:type="dcterms:W3CDTF">2023-05-22T07:55:10Z</dcterms:modified>
  <cp:category/>
  <cp:version/>
  <cp:contentType/>
  <cp:contentStatus/>
</cp:coreProperties>
</file>