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3 " sheetId="2" r:id="rId2"/>
    <sheet name="3.3" sheetId="3" r:id="rId3"/>
    <sheet name="4.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for10" localSheetId="1">'[4]8'!$X$7</definedName>
    <definedName name="___for10">'[1]8'!$X$7</definedName>
    <definedName name="___for14" localSheetId="1">'[4]12'!$X$7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>#REF!</definedName>
    <definedName name="_for10" localSheetId="1">'[4]8'!$X$7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>#REF!</definedName>
    <definedName name="_for14" localSheetId="1">'[4]12'!$X$7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10" localSheetId="1">'[4]8'!$A$7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>#REF!</definedName>
    <definedName name="data14" localSheetId="1">'[4]12'!$A$7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>#REF!</definedName>
    <definedName name="data4_1" localSheetId="1">'[4]3.1'!$A$7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>#REF!</definedName>
    <definedName name="for4_1" localSheetId="1">'[4]3.1'!$X$7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>#REF!</definedName>
    <definedName name="note10" localSheetId="1">'[4]8'!$AL$7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>#REF!</definedName>
    <definedName name="note13" localSheetId="1">'[4]11'!$AL$7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>#REF!</definedName>
    <definedName name="note4_1" localSheetId="1">'[4]3.1'!$AL$7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>#REF!</definedName>
    <definedName name="_xlnm.Print_Titles" localSheetId="0">'summary2023Y'!$8:$10</definedName>
    <definedName name="remark11.3" localSheetId="1">'[4]9.3'!$BJ$7</definedName>
    <definedName name="remark11.3">'[1]9.3'!$BJ$7</definedName>
    <definedName name="remark13" localSheetId="1">'[4]11'!$BJ$7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>#REF!</definedName>
    <definedName name="remark14" localSheetId="1">'[4]12'!$BJ$7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>#REF!</definedName>
    <definedName name="score10" localSheetId="1">'[4]8'!$M$7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>#REF!</definedName>
    <definedName name="score14" localSheetId="1">'[4]12'!$M$7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>#REF!</definedName>
    <definedName name="score4_1" localSheetId="1">'[4]3.1'!$M$7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<sst xmlns="http://schemas.openxmlformats.org/spreadsheetml/2006/main" count="260" uniqueCount="176">
  <si>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</si>
  <si>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</si>
  <si>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</si>
  <si>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</si>
  <si>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</si>
  <si>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</si>
  <si>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</si>
  <si>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</si>
  <si>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</si>
  <si>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</si>
  <si>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</si>
  <si>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</si>
  <si>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</si>
  <si>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</si>
  <si>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</si>
  <si>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</si>
  <si>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</si>
  <si>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</si>
  <si>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-</t>
  </si>
  <si>
    <t>หมายเหตุ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</si>
  <si>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</si>
  <si>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</si>
  <si>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</si>
  <si>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</si>
  <si>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</si>
  <si>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</si>
  <si>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</si>
  <si>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</si>
  <si>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</si>
  <si>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</si>
  <si>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</si>
  <si>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</si>
  <si>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</si>
  <si>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</si>
  <si>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ระบบรายงาน</t>
  </si>
  <si>
    <t>มิติที่  3</t>
  </si>
  <si>
    <t>มิติที่ 1 ด้านประสิทธิผลตามพันธกิจ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</si>
  <si>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</si>
  <si>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</si>
  <si>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</si>
  <si>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</si>
  <si>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</si>
  <si>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</si>
  <si>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</si>
  <si>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</si>
  <si>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</si>
  <si>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</si>
  <si>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</si>
  <si>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</si>
  <si>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</si>
  <si>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</si>
  <si>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</si>
  <si>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</si>
  <si>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</si>
  <si>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</si>
  <si>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-</t>
  </si>
  <si>
    <t>รวม</t>
  </si>
  <si>
    <t>ชื่อตัวชี้วัดย่อย</t>
  </si>
  <si>
    <t>นน.ย่อย</t>
  </si>
  <si>
    <t>เรื่อง</t>
  </si>
  <si>
    <t>มิติที่  1</t>
  </si>
  <si>
    <t>ร้อยละเฉลี่ยถ่วงน้ำหนักของการดำเนินงานบังคับคดีที่สำนักงานการบังคับคดีสามารถ
ดำเนินการได้แล้วเสร็จ</t>
  </si>
  <si>
    <t>ผลการดำเนินการ</t>
  </si>
  <si>
    <t>ผลคะแนนตัวชี้วัด</t>
  </si>
  <si>
    <t>ร้อยละของสำนวนคดีที่ได้จัดทำหนังสือขอข้อมูลส่วนบุคคลที่เกี่ยวกับการตรวจสอบทรัพย์สิน
ที่สำนักงานการบังคับคดีได้รับไปยังหน่วยงานที่เกี่ยวข้องแล้วเสร็จ</t>
  </si>
  <si>
    <t>ร้อยละของการจัดแยกเอกสารของผลการตรวจสอบทรัพย์สินที่ได้รับจากหน่วยงานที่เกี่ยวข้องได้แล้วเสร็จ</t>
  </si>
  <si>
    <t>ร้อยละของเรื่องที่ได้รับผลการตรวจสอบทรัพย์สิน แล้วพนักงานอัยการมีความเห็น/คำสั่งเกี่ยวกับทรัพย์สินที่ตรวจพบ</t>
  </si>
  <si>
    <t>ร้อยละของคดีที่ยื่นคำร้องและกรมบังคับคดีมีคำสั่งดำเนินการให้ตามคำร้อง</t>
  </si>
  <si>
    <t xml:space="preserve">ประเภทงานที่ 1 : ร้อยละของสำนวนคดีที่ได้จัดทำหนังสือขอข้อมูลส่วนบุคคลที่เกี่ยวกับการตรวจสอบทรัพย์สินที่สำนักงานการบังคับคดีได้รับไปยังหน่วยงานที่เกี่ยวข้องแล้วเสร็จ </t>
  </si>
  <si>
    <t>จำนวนสำนวนคดีที่สำนักงานการบังคับคดีรับดำเนินการทั้งหมดในปีงบประมาณ พ.ศ. 2566</t>
  </si>
  <si>
    <t>จำนวนสำนวนคดีที่ได้จัดทำหนังสือขอข้อมูลส่วนบุคคลที่เกี่ยวกับการตรวจสอบทรัพย์สิน
ที่สำนักงานการบังคับคดีได้รับไปยังหน่วยงานที่เกี่ยวข้องแล้วเสร็จในปีงบประมาณ พ.ศ. 2566</t>
  </si>
  <si>
    <t>ประเภทงานที่ 2 : ร้อยละของการจัดแยกเอกสารของผลการตรวจสอบทรัพย์สินที่ได้รับจากหน่วยงาน
ที่เกี่ยวข้องได้แล้วเสร็จ</t>
  </si>
  <si>
    <t>จำนวนเรื่องที่หน่วยงานที่เกี่ยวข้องตอบกลับมาทั้งหมดในปีงบประมาณ พ.ศ. 2566</t>
  </si>
  <si>
    <t>จำนวนเรื่องที่สามารถจัดแยกเอกสารของผลการตรวจสอบทรัพย์สิน
ที่ได้รับจากหน่วยงานที่เกี่ยวข้องได้แล้วเสร็จในปีงบประมาณ พ.ศ. 2566</t>
  </si>
  <si>
    <t>ประเภทงานที่ 3 : ร้อยละของเรื่องที่ได้รับผลการตรวจสอบทรัพย์สิน แล้วพนักงานอัยการมีความเห็น/คำสั่งเกี่ยวกับทรัพย์สินที่ตรวจพบ</t>
  </si>
  <si>
    <t>จำนวนเรื่องที่สำนักงานการบังคับคดีได้รับผลการตรวจสอบทรัพย์สินทั้งหมดในปีงบประมาณ พ.ศ. 2566</t>
  </si>
  <si>
    <t>จำนวนเรื่องที่ได้รับผลการตรวจสอบทรัพย์สินแล้วอัยการมีความเห็น/คำสั่งเกี่ยวกับทรัพย์สิน
ที่ตรวจพบ ในปีงบประมาณ พ.ศ. 2566</t>
  </si>
  <si>
    <t>ประเภทงานที่ 4 : ร้อยละของเรื่องที่พนักงานอัยการมีคำสั่งให้ยึด/อายัดทรัพย์สินของผู้ต้องโทษปรับ/จำเลย พร้อมทั้งจัดทำคำร้องและเอกสารที่เกี่ยวข้องเข้าระบบ e-Filing ของกรมบังคับคดีแล้วเสร็จ</t>
  </si>
  <si>
    <t>จำนวนเรื่องที่พนักงานอัยการมีความเห็น/คำสั่งเกี่ยวกับทรัพย์สินที่ตรวจพบ ทั้งหมดในปีงบประมาณ พ.ศ. 2566</t>
  </si>
  <si>
    <t>จำนวนเรื่องที่พนักงานอัยการมีคำสั่งให้ยึด/อายัดทรัพย์สินของผู้ต้องโทษปรับ/จำเลย พร้อมทั้งจัดทำคำร้อง
และเอกสารที่เกี่ยวข้องเข้าระบบ e-Filing ของกรมบังคับคดีแล้วเสร็จ ในปีงบประมาณ พ.ศ. 2566</t>
  </si>
  <si>
    <t>ร้อยละของเรื่องที่พนักงานอัยการมีคำสั่งให้ยึด/อายัดทรัพย์สินของผู้ต้องโทษปรับ/จำเลย
 พร้อมทั้งจัดทำคำร้องและเอกสารที่เกี่ยวข้องเข้าระบบ e-Filing ของกรมบังคับคดีแล้วเสร็จ</t>
  </si>
  <si>
    <t>ประเภทงานที่ 5 : ร้อยละของคดีที่ยื่นคำร้องและกรมบังคับคดีมีคำสั่งดำเนินการให้ตามคำร้อง</t>
  </si>
  <si>
    <t>จำนวนเรื่องที่ยื่นคำร้องทั้งหมดในปีงบประมาณ พ.ศ. 2566</t>
  </si>
  <si>
    <t>จำนวนเรื่องที่ยื่นคำร้องและกรมบังคับคดีมีคำสั่งดำเนินการให้ตามคำร้อง ในปีงบประมาณ พ.ศ. 2566</t>
  </si>
  <si>
    <t xml:space="preserve">เงื่อนไขการประเมิน </t>
  </si>
  <si>
    <t xml:space="preserve">  -  สำนักงานการบังคับคดี
  -  สำนักงานอัยการคุ้มครองสิทธิและช่วยเหลือทางกฎหมายและการบังคับคดีจังหวัด
จัดเก็บข้อมูลมูลค่าทรัพย์สินที่ยึด/อายัดได้ในภาพรวมของสำนักงานอัยการสูงสุด และจำนวนเงินที่ได้รับชำระหนี้จากลูกหนี้ตามคำพิพากษาของสำนักงาน</t>
  </si>
  <si>
    <t>ประเภทสำนวนบังคับคดี</t>
  </si>
  <si>
    <t>อยู่ระหว่างดำเนินการ (ค้างมา)</t>
  </si>
  <si>
    <t>สำนวนคดีรับใหม่ (รับดำเนินการ)</t>
  </si>
  <si>
    <t>จำนวนเรื่องที่ดำเนินการและได้รับชำระหนี้ (บางส่วน)</t>
  </si>
  <si>
    <t>เรื่องที่ยุติการบังคับคดี</t>
  </si>
  <si>
    <t>อยู่ระหว่างดำเนินการ (ค้างไป)</t>
  </si>
  <si>
    <t>มูลค่าหรือราคาทรัพย์ที่สามารถบังคับได้ (บาท)</t>
  </si>
  <si>
    <t>ทุนทรัพย์/ค่าปรับตามหมายบังคับคดี (บาท)</t>
  </si>
  <si>
    <t>ทุนทรัพย์/ค่าปรับคงเหลือ ตามหมายบังคับคดี (บาท)</t>
  </si>
  <si>
    <t>คดีแพ่ง</t>
  </si>
  <si>
    <t>คดีแพ่ง (ปปช.)</t>
  </si>
  <si>
    <t>คดีปกครอง</t>
  </si>
  <si>
    <t>คดีปกครอง (มาตรการทางปกครอง)</t>
  </si>
  <si>
    <t>คดีอาญา (โทษปรับ)</t>
  </si>
  <si>
    <t>คดีอาญา (ผิดสัญญาประกัน)</t>
  </si>
  <si>
    <t>การดำเนินคดีทางศาล</t>
  </si>
  <si>
    <t>คดีอาญาโทษปรับยาเสพติด</t>
  </si>
  <si>
    <t>การดำเนินคดีอาญาโทษปรับยาเสพติด</t>
  </si>
  <si>
    <t>(ถ้าหากมีข้อความหลายหน้ากระดาษให้ทำการแนบไฟล์ส่งทาง E-mail : ps@ago.go.th  พร้อมแบบรายงาน)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</si>
  <si>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</si>
  <si>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</si>
  <si>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</si>
  <si>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</si>
  <si>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</si>
  <si>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</si>
  <si>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</si>
  <si>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</si>
  <si>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</si>
  <si>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</si>
  <si>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</si>
  <si>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</si>
  <si>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</si>
  <si>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</si>
  <si>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</si>
  <si>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</si>
  <si>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ทั้งหมด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</si>
  <si>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</si>
  <si>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</si>
  <si>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</si>
  <si>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</si>
  <si>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</si>
  <si>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</si>
  <si>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</si>
  <si>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</si>
  <si>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</si>
  <si>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</si>
  <si>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</si>
  <si>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</si>
  <si>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</si>
  <si>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</si>
  <si>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</si>
  <si>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</si>
  <si>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</si>
  <si>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</si>
  <si>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</si>
  <si>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</si>
  <si>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</si>
  <si>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</si>
  <si>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</si>
  <si>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</si>
  <si>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</si>
  <si>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</si>
  <si>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</si>
  <si>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</si>
  <si>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</si>
  <si>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</si>
  <si>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</si>
  <si>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</si>
  <si>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</si>
  <si>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</si>
  <si>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</si>
  <si>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</si>
  <si>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มิติที่  4</t>
  </si>
  <si>
    <t>ระดับความสำเร็จในการปรับปรุงแก้ไขผลการดำเนินงานของตัวชี้วัดที่ 1.3 ร้อยละเฉลี่ยถ่วงน้ำหนักของการดำเนินงานบังคับคดี
ที่สำนักงานการบังคับคดีสามารถดำเนินการได้แล้วเสร็จ</t>
  </si>
  <si>
    <t>รวบรวมสภาพปัญหาของการดำเนินงานตัวชี้วัดที่ 1.3 ร้อยละเฉลี่ยถ่วงน้ำหนักของการดำเนินงานบังคับคดีที่สำนักงานการบังคับคดีสามารถดำเนินการได้แล้วเสร็จ</t>
  </si>
  <si>
    <t xml:space="preserve">&lt;-- ถ้าดำเนินการแล้วเสร็จใส่ 1
</t>
  </si>
  <si>
    <t>วิเคราะห์หาสาเหตุของปัญหาการดำเนินงานตัวชี้วัดที่ 1.3 ร้อยละเฉลี่ยถ่วงน้ำหนักของการดำเนินงานบังคับคดีที่สำนักงานการบังคับคดีสามารถดำเนินการได้แล้วเสร็จ</t>
  </si>
  <si>
    <t>จัดทำแนวทาง/มาตรการในการแก้ไขปัญหาจากผลการวิเคราะห์ปัญหาในขั้นตอนที่ 3</t>
  </si>
  <si>
    <t>หน่วยงานแนบเอกสารหลักฐานผลการดำเนินงานในแต่ละขั้นตอน และจัดส่งให้ สนผ. ด้วย</t>
  </si>
  <si>
    <t xml:space="preserve">                ประจำปีงบประมาณ พ.ศ. 2566</t>
  </si>
  <si>
    <t>มิติที่ 4 ด้านการพัฒนาองค์กร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</si>
  <si>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</si>
  <si>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ร้อยละของเรื่องที่ได้รับผลการตรวจสอบทรัพย์สิน แล้วพนักงานอัยการมีความเห็น/คำสั่งเกี่ยวกับ
ทรัพย์สินที่ตรวจพบ</t>
  </si>
  <si>
    <t>ร้อยละของเรื่องที่พนักงานอัยการมีคำสั่งให้ยึด/อายัดทรัพย์สินของผู้ต้องโทษปรับ/จำเลย พร้อมทั้ง
จัดทำคำร้องและเอกสารที่เกี่ยวข้องเข้าระบบ e-Filing ของกรมบังคับคดีแล้วเสร็จ</t>
  </si>
  <si>
    <t>จำนวนเงินที่ได้รับชำระหนี้
บางส่วน (บาท)</t>
  </si>
  <si>
    <t>สำนักงานการบังคับคดี</t>
  </si>
  <si>
    <t>ระดับความสำเร็จในการปรับปรุงแก้ไขผลการดำเนินงาน
ของตัวชี้วัดที่ 1.3 ร้อยละเฉลี่ยถ่วงน้ำหนักของ
การดำเนินงานบังคับคดีที่สำนักงานการบังคับคดีสามารถดำเนินการได้แล้วเสร็จ</t>
  </si>
  <si>
    <t xml:space="preserve"> ประจำปีงบประมาณ พ.ศ. 2566 (รอบ 12 เดือน)</t>
  </si>
  <si>
    <t xml:space="preserve">ผลการประเมิน ณ วันที่ </t>
  </si>
  <si>
    <t>ร้อยละเฉลี่ยถ่วงน้ำหนักของการดำเนินงานบังคับคดี
ที่สำนักงานการบังคับคดีสามารถดำเนินการได้แล้วเสร็จ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</si>
</sst>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6"/>
      <name val="Wingdings"/>
      <family val="0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6"/>
      <name val="TH NiramitIT๙"/>
      <family val="0"/>
    </font>
    <font>
      <sz val="14"/>
      <name val="TH SarabunIT๙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10"/>
      <name val="TH SarabunPSK"/>
      <family val="2"/>
    </font>
    <font>
      <sz val="16"/>
      <color indexed="10"/>
      <name val="TH NiramitIT๙"/>
      <family val="0"/>
    </font>
    <font>
      <sz val="14"/>
      <color indexed="10"/>
      <name val="TH NiramitIT๙"/>
      <family val="0"/>
    </font>
    <font>
      <b/>
      <sz val="18"/>
      <color indexed="10"/>
      <name val="TH SarabunIT๙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0000"/>
      <name val="TH SarabunPSK"/>
      <family val="2"/>
    </font>
    <font>
      <sz val="16"/>
      <color rgb="FFFF0000"/>
      <name val="TH NiramitIT๙"/>
      <family val="0"/>
    </font>
    <font>
      <sz val="14"/>
      <color rgb="FFFF0000"/>
      <name val="TH NiramitIT๙"/>
      <family val="0"/>
    </font>
    <font>
      <b/>
      <sz val="18"/>
      <color rgb="FFFF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/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62">
    <xf numFmtId="0" fontId="0" fillId="0" borderId="0" xfId="0" applyFont="1" applyAlignment="1">
      <alignment/>
    </xf>
    <xf numFmtId="0" fontId="4" fillId="0" borderId="0" xfId="63" applyFont="1" applyAlignment="1" applyProtection="1">
      <alignment vertical="center"/>
      <protection/>
    </xf>
    <xf numFmtId="0" fontId="5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7" fillId="0" borderId="0" xfId="94" applyFont="1" applyAlignment="1" applyProtection="1">
      <alignment vertical="center"/>
      <protection/>
    </xf>
    <xf numFmtId="0" fontId="6" fillId="0" borderId="0" xfId="94" applyFont="1" applyAlignment="1" applyProtection="1">
      <alignment vertical="center"/>
      <protection/>
    </xf>
    <xf numFmtId="0" fontId="7" fillId="0" borderId="0" xfId="64" applyFont="1" applyAlignment="1" applyProtection="1">
      <alignment vertical="center"/>
      <protection/>
    </xf>
    <xf numFmtId="0" fontId="7" fillId="0" borderId="0" xfId="63" applyFont="1" applyProtection="1">
      <alignment/>
      <protection/>
    </xf>
    <xf numFmtId="0" fontId="75" fillId="0" borderId="0" xfId="50" applyFont="1" applyAlignment="1" applyProtection="1">
      <alignment horizontal="left"/>
      <protection/>
    </xf>
    <xf numFmtId="0" fontId="7" fillId="0" borderId="0" xfId="50" applyFont="1" applyProtection="1">
      <alignment/>
      <protection/>
    </xf>
    <xf numFmtId="0" fontId="7" fillId="0" borderId="0" xfId="91" applyFont="1" applyProtection="1">
      <alignment/>
      <protection/>
    </xf>
    <xf numFmtId="0" fontId="7" fillId="0" borderId="0" xfId="91" applyFont="1" applyFill="1" applyAlignment="1" applyProtection="1">
      <alignment vertical="top" shrinkToFit="1"/>
      <protection/>
    </xf>
    <xf numFmtId="0" fontId="7" fillId="0" borderId="0" xfId="91" applyNumberFormat="1" applyFont="1" applyFill="1" applyAlignment="1" applyProtection="1">
      <alignment vertical="top" shrinkToFit="1"/>
      <protection/>
    </xf>
    <xf numFmtId="192" fontId="7" fillId="0" borderId="0" xfId="91" applyNumberFormat="1" applyFont="1" applyFill="1" applyAlignment="1" applyProtection="1">
      <alignment vertical="top"/>
      <protection/>
    </xf>
    <xf numFmtId="0" fontId="6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7" fillId="0" borderId="0" xfId="91" applyFont="1" applyAlignment="1" applyProtection="1">
      <alignment vertical="center"/>
      <protection/>
    </xf>
    <xf numFmtId="0" fontId="7" fillId="6" borderId="12" xfId="91" applyFont="1" applyFill="1" applyBorder="1" applyAlignment="1" applyProtection="1">
      <alignment horizontal="left" vertical="center" shrinkToFit="1"/>
      <protection/>
    </xf>
    <xf numFmtId="1" fontId="6" fillId="6" borderId="11" xfId="91" applyNumberFormat="1" applyFont="1" applyFill="1" applyBorder="1" applyAlignment="1" applyProtection="1">
      <alignment horizontal="center" vertical="center" shrinkToFit="1"/>
      <protection/>
    </xf>
    <xf numFmtId="0" fontId="7" fillId="6" borderId="11" xfId="91" applyNumberFormat="1" applyFont="1" applyFill="1" applyBorder="1" applyAlignment="1" applyProtection="1">
      <alignment horizontal="center" vertical="center" shrinkToFit="1"/>
      <protection/>
    </xf>
    <xf numFmtId="0" fontId="7" fillId="6" borderId="11" xfId="83" applyNumberFormat="1" applyFont="1" applyFill="1" applyBorder="1" applyAlignment="1" applyProtection="1">
      <alignment horizontal="center" vertical="center" shrinkToFit="1"/>
      <protection/>
    </xf>
    <xf numFmtId="192" fontId="6" fillId="6" borderId="13" xfId="91" applyNumberFormat="1" applyFont="1" applyFill="1" applyBorder="1" applyAlignment="1" applyProtection="1">
      <alignment horizontal="center" vertical="center" shrinkToFit="1"/>
      <protection/>
    </xf>
    <xf numFmtId="192" fontId="7" fillId="6" borderId="11" xfId="91" applyNumberFormat="1" applyFont="1" applyFill="1" applyBorder="1" applyAlignment="1" applyProtection="1">
      <alignment horizontal="center" vertical="center" shrinkToFit="1"/>
      <protection/>
    </xf>
    <xf numFmtId="0" fontId="75" fillId="0" borderId="0" xfId="91" applyFont="1" applyProtection="1">
      <alignment/>
      <protection/>
    </xf>
    <xf numFmtId="0" fontId="76" fillId="6" borderId="12" xfId="91" applyFont="1" applyFill="1" applyBorder="1" applyAlignment="1" applyProtection="1">
      <alignment vertical="center" shrinkToFit="1"/>
      <protection/>
    </xf>
    <xf numFmtId="1" fontId="77" fillId="6" borderId="11" xfId="91" applyNumberFormat="1" applyFont="1" applyFill="1" applyBorder="1" applyAlignment="1" applyProtection="1">
      <alignment horizontal="center" vertical="center" shrinkToFit="1"/>
      <protection/>
    </xf>
    <xf numFmtId="0" fontId="76" fillId="6" borderId="11" xfId="91" applyNumberFormat="1" applyFont="1" applyFill="1" applyBorder="1" applyAlignment="1" applyProtection="1">
      <alignment horizontal="center" vertical="center" shrinkToFit="1"/>
      <protection/>
    </xf>
    <xf numFmtId="192" fontId="77" fillId="6" borderId="13" xfId="91" applyNumberFormat="1" applyFont="1" applyFill="1" applyBorder="1" applyAlignment="1" applyProtection="1">
      <alignment horizontal="center" vertical="center" shrinkToFit="1"/>
      <protection/>
    </xf>
    <xf numFmtId="192" fontId="76" fillId="6" borderId="11" xfId="91" applyNumberFormat="1" applyFont="1" applyFill="1" applyBorder="1" applyAlignment="1" applyProtection="1">
      <alignment horizontal="center" vertical="center" shrinkToFit="1"/>
      <protection/>
    </xf>
    <xf numFmtId="0" fontId="75" fillId="0" borderId="0" xfId="91" applyFont="1" applyAlignment="1" applyProtection="1">
      <alignment vertical="center"/>
      <protection/>
    </xf>
    <xf numFmtId="0" fontId="75" fillId="0" borderId="0" xfId="91" applyFont="1" applyAlignment="1" applyProtection="1">
      <alignment vertical="top"/>
      <protection/>
    </xf>
    <xf numFmtId="1" fontId="7" fillId="0" borderId="14" xfId="77" applyNumberFormat="1" applyFont="1" applyFill="1" applyBorder="1" applyAlignment="1" applyProtection="1">
      <alignment horizontal="center" vertical="top" shrinkToFit="1"/>
      <protection/>
    </xf>
    <xf numFmtId="0" fontId="7" fillId="0" borderId="14" xfId="91" applyFont="1" applyFill="1" applyBorder="1" applyAlignment="1" applyProtection="1">
      <alignment horizontal="center" vertical="top" shrinkToFit="1"/>
      <protection/>
    </xf>
    <xf numFmtId="1" fontId="7" fillId="0" borderId="14" xfId="91" applyNumberFormat="1" applyFont="1" applyFill="1" applyBorder="1" applyAlignment="1" applyProtection="1">
      <alignment horizontal="center" vertical="top" shrinkToFit="1"/>
      <protection/>
    </xf>
    <xf numFmtId="2" fontId="7" fillId="0" borderId="14" xfId="91" applyNumberFormat="1" applyFont="1" applyFill="1" applyBorder="1" applyAlignment="1" applyProtection="1">
      <alignment horizontal="center" vertical="top" shrinkToFit="1"/>
      <protection/>
    </xf>
    <xf numFmtId="192" fontId="7" fillId="0" borderId="14" xfId="83" applyNumberFormat="1" applyFont="1" applyFill="1" applyBorder="1" applyAlignment="1" applyProtection="1">
      <alignment horizontal="center" vertical="top" shrinkToFit="1"/>
      <protection/>
    </xf>
    <xf numFmtId="0" fontId="7" fillId="0" borderId="0" xfId="91" applyFont="1" applyFill="1" applyProtection="1">
      <alignment/>
      <protection/>
    </xf>
    <xf numFmtId="0" fontId="76" fillId="6" borderId="12" xfId="91" applyFont="1" applyFill="1" applyBorder="1" applyAlignment="1" applyProtection="1">
      <alignment horizontal="left" vertical="center" shrinkToFit="1"/>
      <protection/>
    </xf>
    <xf numFmtId="0" fontId="76" fillId="6" borderId="11" xfId="83" applyNumberFormat="1" applyFont="1" applyFill="1" applyBorder="1" applyAlignment="1" applyProtection="1">
      <alignment horizontal="center" vertical="center" shrinkToFit="1"/>
      <protection/>
    </xf>
    <xf numFmtId="0" fontId="77" fillId="0" borderId="15" xfId="91" applyFont="1" applyFill="1" applyBorder="1" applyAlignment="1" applyProtection="1">
      <alignment horizontal="right" vertical="center"/>
      <protection/>
    </xf>
    <xf numFmtId="1" fontId="77" fillId="0" borderId="11" xfId="91" applyNumberFormat="1" applyFont="1" applyFill="1" applyBorder="1" applyAlignment="1" applyProtection="1">
      <alignment horizontal="center" vertical="center" shrinkToFit="1"/>
      <protection/>
    </xf>
    <xf numFmtId="0" fontId="76" fillId="0" borderId="16" xfId="91" applyNumberFormat="1" applyFont="1" applyFill="1" applyBorder="1" applyAlignment="1" applyProtection="1">
      <alignment horizontal="center" vertical="center" shrinkToFit="1"/>
      <protection/>
    </xf>
    <xf numFmtId="0" fontId="76" fillId="0" borderId="16" xfId="83" applyNumberFormat="1" applyFont="1" applyFill="1" applyBorder="1" applyAlignment="1" applyProtection="1">
      <alignment horizontal="center" vertical="center" shrinkToFit="1"/>
      <protection/>
    </xf>
    <xf numFmtId="0" fontId="76" fillId="0" borderId="16" xfId="91" applyFont="1" applyFill="1" applyBorder="1" applyAlignment="1" applyProtection="1">
      <alignment vertical="center" shrinkToFit="1"/>
      <protection/>
    </xf>
    <xf numFmtId="192" fontId="77" fillId="0" borderId="11" xfId="91" applyNumberFormat="1" applyFont="1" applyFill="1" applyBorder="1" applyAlignment="1" applyProtection="1">
      <alignment horizontal="center" vertical="center" shrinkToFit="1"/>
      <protection/>
    </xf>
    <xf numFmtId="0" fontId="75" fillId="0" borderId="0" xfId="91" applyFont="1" applyFill="1" applyAlignment="1" applyProtection="1">
      <alignment vertical="center"/>
      <protection/>
    </xf>
    <xf numFmtId="192" fontId="76" fillId="0" borderId="0" xfId="91" applyNumberFormat="1" applyFont="1" applyFill="1" applyBorder="1" applyAlignment="1" applyProtection="1">
      <alignment horizontal="center" vertical="center" shrinkToFit="1"/>
      <protection/>
    </xf>
    <xf numFmtId="0" fontId="76" fillId="0" borderId="0" xfId="91" applyNumberFormat="1" applyFont="1" applyFill="1" applyBorder="1" applyAlignment="1" applyProtection="1">
      <alignment horizontal="center" vertical="top" shrinkToFit="1"/>
      <protection/>
    </xf>
    <xf numFmtId="0" fontId="76" fillId="0" borderId="0" xfId="91" applyFont="1" applyFill="1" applyBorder="1" applyAlignment="1" applyProtection="1">
      <alignment horizontal="center" vertical="top" shrinkToFit="1"/>
      <protection/>
    </xf>
    <xf numFmtId="0" fontId="76" fillId="0" borderId="0" xfId="91" applyFont="1" applyFill="1" applyBorder="1" applyAlignment="1" applyProtection="1">
      <alignment vertical="top" shrinkToFit="1"/>
      <protection/>
    </xf>
    <xf numFmtId="0" fontId="76" fillId="0" borderId="0" xfId="91" applyNumberFormat="1" applyFont="1" applyFill="1" applyBorder="1" applyAlignment="1" applyProtection="1">
      <alignment vertical="top" shrinkToFit="1"/>
      <protection/>
    </xf>
    <xf numFmtId="0" fontId="76" fillId="0" borderId="0" xfId="91" applyFont="1" applyFill="1" applyAlignment="1" applyProtection="1">
      <alignment vertical="top" shrinkToFit="1"/>
      <protection/>
    </xf>
    <xf numFmtId="0" fontId="76" fillId="0" borderId="0" xfId="91" applyNumberFormat="1" applyFont="1" applyFill="1" applyAlignment="1" applyProtection="1">
      <alignment vertical="top" shrinkToFit="1"/>
      <protection/>
    </xf>
    <xf numFmtId="0" fontId="6" fillId="0" borderId="13" xfId="94" applyFont="1" applyFill="1" applyBorder="1" applyAlignment="1" applyProtection="1">
      <alignment vertical="center"/>
      <protection/>
    </xf>
    <xf numFmtId="0" fontId="6" fillId="0" borderId="12" xfId="94" applyFont="1" applyFill="1" applyBorder="1" applyAlignment="1" applyProtection="1">
      <alignment horizontal="center" vertical="center"/>
      <protection/>
    </xf>
    <xf numFmtId="0" fontId="6" fillId="0" borderId="12" xfId="64" applyFont="1" applyFill="1" applyBorder="1" applyAlignment="1" applyProtection="1">
      <alignment horizontal="left" vertical="center"/>
      <protection/>
    </xf>
    <xf numFmtId="0" fontId="6" fillId="0" borderId="12" xfId="94" applyFont="1" applyBorder="1" applyAlignment="1" applyProtection="1">
      <alignment horizontal="center" vertical="center"/>
      <protection/>
    </xf>
    <xf numFmtId="2" fontId="7" fillId="0" borderId="12" xfId="64" applyNumberFormat="1" applyFont="1" applyFill="1" applyBorder="1" applyAlignment="1" applyProtection="1">
      <alignment horizontal="left" vertical="center"/>
      <protection/>
    </xf>
    <xf numFmtId="0" fontId="7" fillId="0" borderId="0" xfId="50" applyFont="1" applyAlignment="1" applyProtection="1">
      <alignment vertical="center"/>
      <protection/>
    </xf>
    <xf numFmtId="192" fontId="7" fillId="0" borderId="12" xfId="50" applyNumberFormat="1" applyFont="1" applyBorder="1" applyAlignment="1" applyProtection="1">
      <alignment horizontal="left" vertical="center"/>
      <protection/>
    </xf>
    <xf numFmtId="192" fontId="7" fillId="0" borderId="12" xfId="64" applyNumberFormat="1" applyFont="1" applyFill="1" applyBorder="1" applyAlignment="1" applyProtection="1">
      <alignment horizontal="left" vertical="center"/>
      <protection/>
    </xf>
    <xf numFmtId="0" fontId="77" fillId="34" borderId="12" xfId="64" applyFont="1" applyFill="1" applyBorder="1" applyAlignment="1" applyProtection="1">
      <alignment horizontal="center" vertical="center"/>
      <protection locked="0"/>
    </xf>
    <xf numFmtId="0" fontId="7" fillId="0" borderId="0" xfId="62" applyFont="1" applyAlignment="1" applyProtection="1">
      <alignment vertical="top"/>
      <protection/>
    </xf>
    <xf numFmtId="0" fontId="7" fillId="0" borderId="0" xfId="62" applyFont="1" applyAlignment="1" applyProtection="1">
      <alignment vertical="center"/>
      <protection/>
    </xf>
    <xf numFmtId="194" fontId="6" fillId="34" borderId="11" xfId="35" applyNumberFormat="1" applyFont="1" applyFill="1" applyBorder="1" applyAlignment="1" applyProtection="1">
      <alignment horizontal="center" vertical="center"/>
      <protection locked="0"/>
    </xf>
    <xf numFmtId="0" fontId="7" fillId="0" borderId="0" xfId="62" applyFont="1" applyBorder="1" applyAlignment="1" applyProtection="1">
      <alignment horizontal="right" vertical="center" wrapText="1"/>
      <protection/>
    </xf>
    <xf numFmtId="0" fontId="7" fillId="0" borderId="0" xfId="62" applyFont="1" applyBorder="1" applyAlignment="1" applyProtection="1">
      <alignment horizontal="right" vertical="center"/>
      <protection/>
    </xf>
    <xf numFmtId="194" fontId="6" fillId="0" borderId="0" xfId="35" applyNumberFormat="1" applyFont="1" applyFill="1" applyBorder="1" applyAlignment="1" applyProtection="1">
      <alignment horizontal="center" vertical="top"/>
      <protection/>
    </xf>
    <xf numFmtId="0" fontId="7" fillId="0" borderId="0" xfId="64" applyFont="1" applyAlignment="1" applyProtection="1">
      <alignment vertical="top"/>
      <protection/>
    </xf>
    <xf numFmtId="196" fontId="7" fillId="19" borderId="11" xfId="62" applyNumberFormat="1" applyFont="1" applyFill="1" applyBorder="1" applyAlignment="1" applyProtection="1">
      <alignment horizontal="center" vertical="center" wrapText="1"/>
      <protection/>
    </xf>
    <xf numFmtId="0" fontId="7" fillId="0" borderId="0" xfId="50" applyFont="1" applyAlignment="1" applyProtection="1">
      <alignment/>
      <protection/>
    </xf>
    <xf numFmtId="0" fontId="7" fillId="0" borderId="0" xfId="62" applyFont="1" applyFill="1" applyBorder="1" applyAlignment="1" applyProtection="1">
      <alignment vertical="center" wrapText="1"/>
      <protection/>
    </xf>
    <xf numFmtId="1" fontId="7" fillId="0" borderId="11" xfId="77" applyNumberFormat="1" applyFont="1" applyFill="1" applyBorder="1" applyAlignment="1" applyProtection="1">
      <alignment horizontal="center" vertical="center" wrapText="1"/>
      <protection/>
    </xf>
    <xf numFmtId="0" fontId="7" fillId="0" borderId="11" xfId="94" applyFont="1" applyFill="1" applyBorder="1" applyAlignment="1" applyProtection="1">
      <alignment horizontal="center" vertical="center"/>
      <protection/>
    </xf>
    <xf numFmtId="0" fontId="6" fillId="12" borderId="11" xfId="62" applyFont="1" applyFill="1" applyBorder="1" applyAlignment="1" applyProtection="1">
      <alignment horizontal="center" vertical="center" shrinkToFit="1"/>
      <protection/>
    </xf>
    <xf numFmtId="193" fontId="6" fillId="0" borderId="11" xfId="62" applyNumberFormat="1" applyFont="1" applyFill="1" applyBorder="1" applyAlignment="1" applyProtection="1">
      <alignment horizontal="center" vertical="center"/>
      <protection/>
    </xf>
    <xf numFmtId="2" fontId="6" fillId="35" borderId="11" xfId="64" applyNumberFormat="1" applyFont="1" applyFill="1" applyBorder="1" applyAlignment="1" applyProtection="1">
      <alignment horizontal="center" vertical="center"/>
      <protection/>
    </xf>
    <xf numFmtId="0" fontId="7" fillId="0" borderId="0" xfId="94" applyFont="1" applyAlignment="1" applyProtection="1">
      <alignment horizontal="right" vertical="center"/>
      <protection/>
    </xf>
    <xf numFmtId="195" fontId="78" fillId="0" borderId="0" xfId="94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vertical="center"/>
      <protection/>
    </xf>
    <xf numFmtId="2" fontId="7" fillId="0" borderId="0" xfId="77" applyNumberFormat="1" applyFont="1" applyFill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center" vertical="center"/>
      <protection/>
    </xf>
    <xf numFmtId="2" fontId="6" fillId="1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4" applyFont="1" applyAlignment="1" applyProtection="1">
      <alignment horizontal="right" vertical="center"/>
      <protection/>
    </xf>
    <xf numFmtId="0" fontId="14" fillId="0" borderId="0" xfId="91" applyFont="1" applyFill="1" applyAlignment="1" applyProtection="1">
      <alignment horizontal="right"/>
      <protection/>
    </xf>
    <xf numFmtId="0" fontId="15" fillId="0" borderId="0" xfId="91" applyFont="1" applyFill="1" applyAlignment="1" applyProtection="1">
      <alignment vertical="top"/>
      <protection/>
    </xf>
    <xf numFmtId="0" fontId="15" fillId="0" borderId="17" xfId="91" applyFont="1" applyFill="1" applyBorder="1" applyAlignment="1" applyProtection="1">
      <alignment vertical="top" wrapText="1"/>
      <protection/>
    </xf>
    <xf numFmtId="0" fontId="80" fillId="0" borderId="16" xfId="91" applyFont="1" applyFill="1" applyBorder="1" applyAlignment="1" applyProtection="1">
      <alignment horizontal="center" vertical="center"/>
      <protection/>
    </xf>
    <xf numFmtId="0" fontId="80" fillId="0" borderId="0" xfId="91" applyFont="1" applyFill="1" applyBorder="1" applyAlignment="1" applyProtection="1">
      <alignment vertical="top"/>
      <protection/>
    </xf>
    <xf numFmtId="0" fontId="15" fillId="0" borderId="0" xfId="91" applyFont="1" applyFill="1" applyBorder="1" applyAlignment="1" applyProtection="1">
      <alignment vertical="top"/>
      <protection/>
    </xf>
    <xf numFmtId="192" fontId="7" fillId="0" borderId="0" xfId="91" applyNumberFormat="1" applyFont="1" applyFill="1" applyAlignment="1" applyProtection="1">
      <alignment vertical="top" shrinkToFit="1"/>
      <protection/>
    </xf>
    <xf numFmtId="192" fontId="8" fillId="0" borderId="0" xfId="91" applyNumberFormat="1" applyFont="1" applyFill="1" applyAlignment="1" applyProtection="1">
      <alignment vertical="top" shrinkToFit="1"/>
      <protection/>
    </xf>
    <xf numFmtId="0" fontId="6" fillId="0" borderId="18" xfId="83" applyNumberFormat="1" applyFont="1" applyFill="1" applyBorder="1" applyAlignment="1" applyProtection="1">
      <alignment horizontal="center" vertical="center" shrinkToFit="1"/>
      <protection/>
    </xf>
    <xf numFmtId="192" fontId="6" fillId="0" borderId="19" xfId="83" applyNumberFormat="1" applyFont="1" applyFill="1" applyBorder="1" applyAlignment="1" applyProtection="1">
      <alignment horizontal="center" vertical="center" shrinkToFit="1"/>
      <protection/>
    </xf>
    <xf numFmtId="192" fontId="6" fillId="0" borderId="18" xfId="91" applyNumberFormat="1" applyFont="1" applyFill="1" applyBorder="1" applyAlignment="1" applyProtection="1">
      <alignment horizontal="center" vertical="center" shrinkToFit="1"/>
      <protection/>
    </xf>
    <xf numFmtId="0" fontId="6" fillId="0" borderId="20" xfId="83" applyNumberFormat="1" applyFont="1" applyFill="1" applyBorder="1" applyAlignment="1" applyProtection="1">
      <alignment horizontal="center" vertical="center" shrinkToFit="1"/>
      <protection/>
    </xf>
    <xf numFmtId="192" fontId="6" fillId="0" borderId="21" xfId="83" applyNumberFormat="1" applyFont="1" applyFill="1" applyBorder="1" applyAlignment="1" applyProtection="1">
      <alignment horizontal="center" vertical="center" shrinkToFit="1"/>
      <protection/>
    </xf>
    <xf numFmtId="192" fontId="6" fillId="0" borderId="20" xfId="91" applyNumberFormat="1" applyFont="1" applyFill="1" applyBorder="1" applyAlignment="1" applyProtection="1">
      <alignment horizontal="center" vertical="center" shrinkToFit="1"/>
      <protection/>
    </xf>
    <xf numFmtId="192" fontId="76" fillId="0" borderId="0" xfId="91" applyNumberFormat="1" applyFont="1" applyFill="1" applyBorder="1" applyAlignment="1" applyProtection="1">
      <alignment horizontal="center" vertical="top" shrinkToFit="1"/>
      <protection/>
    </xf>
    <xf numFmtId="192" fontId="76" fillId="0" borderId="0" xfId="91" applyNumberFormat="1" applyFont="1" applyFill="1" applyBorder="1" applyAlignment="1" applyProtection="1">
      <alignment vertical="top" shrinkToFit="1"/>
      <protection/>
    </xf>
    <xf numFmtId="192" fontId="76" fillId="0" borderId="0" xfId="91" applyNumberFormat="1" applyFont="1" applyFill="1" applyAlignment="1" applyProtection="1">
      <alignment vertical="top" shrinkToFit="1"/>
      <protection/>
    </xf>
    <xf numFmtId="0" fontId="76" fillId="0" borderId="0" xfId="91" applyNumberFormat="1" applyFont="1" applyFill="1" applyAlignment="1" applyProtection="1">
      <alignment horizontal="center" vertical="top" shrinkToFit="1"/>
      <protection/>
    </xf>
    <xf numFmtId="0" fontId="14" fillId="0" borderId="0" xfId="91" applyFont="1" applyFill="1" applyAlignment="1" applyProtection="1">
      <alignment horizontal="center" shrinkToFit="1"/>
      <protection/>
    </xf>
    <xf numFmtId="0" fontId="15" fillId="0" borderId="0" xfId="91" applyFont="1" applyFill="1" applyAlignment="1" applyProtection="1">
      <alignment horizontal="center" vertical="top" shrinkToFit="1"/>
      <protection/>
    </xf>
    <xf numFmtId="0" fontId="15" fillId="0" borderId="22" xfId="91" applyFont="1" applyFill="1" applyBorder="1" applyAlignment="1" applyProtection="1">
      <alignment horizontal="center" vertical="top" shrinkToFit="1"/>
      <protection/>
    </xf>
    <xf numFmtId="0" fontId="80" fillId="0" borderId="16" xfId="9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horizontal="center" vertical="top" shrinkToFit="1"/>
      <protection/>
    </xf>
    <xf numFmtId="0" fontId="77" fillId="0" borderId="0" xfId="91" applyFont="1" applyFill="1" applyBorder="1" applyAlignment="1" applyProtection="1">
      <alignment horizontal="center" vertical="center" shrinkToFit="1"/>
      <protection/>
    </xf>
    <xf numFmtId="0" fontId="76" fillId="0" borderId="0" xfId="91" applyNumberFormat="1" applyFont="1" applyFill="1" applyBorder="1" applyAlignment="1" applyProtection="1">
      <alignment horizontal="center" vertical="center" shrinkToFit="1"/>
      <protection/>
    </xf>
    <xf numFmtId="0" fontId="76" fillId="0" borderId="0" xfId="83" applyNumberFormat="1" applyFont="1" applyFill="1" applyBorder="1" applyAlignment="1" applyProtection="1">
      <alignment vertical="center" shrinkToFit="1"/>
      <protection/>
    </xf>
    <xf numFmtId="197" fontId="76" fillId="0" borderId="0" xfId="83" applyNumberFormat="1" applyFont="1" applyFill="1" applyBorder="1" applyAlignment="1" applyProtection="1">
      <alignment horizontal="center" vertical="center" shrinkToFit="1"/>
      <protection/>
    </xf>
    <xf numFmtId="192" fontId="76" fillId="0" borderId="0" xfId="83" applyNumberFormat="1" applyFont="1" applyFill="1" applyBorder="1" applyAlignment="1" applyProtection="1">
      <alignment horizontal="center" vertical="center" shrinkToFit="1"/>
      <protection/>
    </xf>
    <xf numFmtId="0" fontId="76" fillId="0" borderId="0" xfId="91" applyFont="1" applyFill="1" applyBorder="1" applyAlignment="1" applyProtection="1">
      <alignment horizontal="left" vertical="center"/>
      <protection/>
    </xf>
    <xf numFmtId="0" fontId="76" fillId="0" borderId="0" xfId="91" applyFont="1" applyFill="1" applyBorder="1" applyAlignment="1" applyProtection="1">
      <alignment horizontal="center" vertical="center" shrinkToFit="1"/>
      <protection/>
    </xf>
    <xf numFmtId="192" fontId="76" fillId="0" borderId="0" xfId="83" applyNumberFormat="1" applyFont="1" applyFill="1" applyBorder="1" applyAlignment="1" applyProtection="1">
      <alignment vertical="center" shrinkToFit="1"/>
      <protection/>
    </xf>
    <xf numFmtId="0" fontId="77" fillId="0" borderId="0" xfId="91" applyFont="1" applyFill="1" applyBorder="1" applyAlignment="1" applyProtection="1">
      <alignment vertical="center" shrinkToFit="1"/>
      <protection/>
    </xf>
    <xf numFmtId="192" fontId="76" fillId="0" borderId="0" xfId="91" applyNumberFormat="1" applyFont="1" applyFill="1" applyBorder="1" applyAlignment="1" applyProtection="1">
      <alignment horizontal="center" vertical="center" shrinkToFit="1"/>
      <protection/>
    </xf>
    <xf numFmtId="192" fontId="76" fillId="0" borderId="0" xfId="91" applyNumberFormat="1" applyFont="1" applyFill="1" applyBorder="1" applyAlignment="1" applyProtection="1">
      <alignment vertical="center" shrinkToFit="1"/>
      <protection/>
    </xf>
    <xf numFmtId="0" fontId="76" fillId="0" borderId="0" xfId="91" applyFont="1" applyFill="1" applyBorder="1" applyAlignment="1" applyProtection="1">
      <alignment vertical="center"/>
      <protection/>
    </xf>
    <xf numFmtId="0" fontId="76" fillId="0" borderId="0" xfId="91" applyFont="1" applyFill="1" applyBorder="1" applyAlignment="1" applyProtection="1">
      <alignment vertical="center" shrinkToFit="1"/>
      <protection/>
    </xf>
    <xf numFmtId="0" fontId="76" fillId="0" borderId="0" xfId="91" applyFont="1" applyFill="1" applyAlignment="1" applyProtection="1">
      <alignment vertical="center" shrinkToFit="1"/>
      <protection/>
    </xf>
    <xf numFmtId="0" fontId="76" fillId="0" borderId="0" xfId="91" applyFont="1" applyFill="1" applyAlignment="1" applyProtection="1">
      <alignment vertical="center"/>
      <protection/>
    </xf>
    <xf numFmtId="0" fontId="7" fillId="0" borderId="0" xfId="91" applyFont="1" applyFill="1" applyBorder="1" applyAlignment="1" applyProtection="1">
      <alignment horizontal="center" vertical="top"/>
      <protection/>
    </xf>
    <xf numFmtId="0" fontId="77" fillId="0" borderId="0" xfId="91" applyFont="1" applyFill="1" applyBorder="1" applyAlignment="1" applyProtection="1">
      <alignment vertical="top"/>
      <protection/>
    </xf>
    <xf numFmtId="196" fontId="7" fillId="0" borderId="0" xfId="62" applyNumberFormat="1" applyFont="1" applyFill="1" applyBorder="1" applyAlignment="1" applyProtection="1">
      <alignment horizontal="center" vertical="center" wrapText="1"/>
      <protection/>
    </xf>
    <xf numFmtId="2" fontId="6" fillId="6" borderId="11" xfId="91" applyNumberFormat="1" applyFont="1" applyFill="1" applyBorder="1" applyAlignment="1" applyProtection="1">
      <alignment horizontal="center" vertical="center" shrinkToFit="1"/>
      <protection/>
    </xf>
    <xf numFmtId="2" fontId="77" fillId="6" borderId="11" xfId="91" applyNumberFormat="1" applyFont="1" applyFill="1" applyBorder="1" applyAlignment="1" applyProtection="1">
      <alignment horizontal="center" vertical="center" shrinkToFit="1"/>
      <protection/>
    </xf>
    <xf numFmtId="192" fontId="7" fillId="0" borderId="23" xfId="91" applyNumberFormat="1" applyFont="1" applyFill="1" applyBorder="1" applyAlignment="1" applyProtection="1">
      <alignment horizontal="center" vertical="top" shrinkToFit="1"/>
      <protection/>
    </xf>
    <xf numFmtId="1" fontId="16" fillId="0" borderId="11" xfId="91" applyNumberFormat="1" applyFont="1" applyFill="1" applyBorder="1" applyAlignment="1" applyProtection="1">
      <alignment horizontal="right" vertical="top" shrinkToFit="1"/>
      <protection/>
    </xf>
    <xf numFmtId="1" fontId="16" fillId="0" borderId="11" xfId="92" applyNumberFormat="1" applyFont="1" applyFill="1" applyBorder="1" applyAlignment="1" applyProtection="1">
      <alignment horizontal="right" shrinkToFit="1"/>
      <protection/>
    </xf>
    <xf numFmtId="195" fontId="81" fillId="0" borderId="24" xfId="92" applyNumberFormat="1" applyFont="1" applyFill="1" applyBorder="1" applyAlignment="1" applyProtection="1">
      <alignment horizontal="center" vertical="top" shrinkToFit="1"/>
      <protection/>
    </xf>
    <xf numFmtId="0" fontId="81" fillId="0" borderId="25" xfId="92" applyFont="1" applyFill="1" applyBorder="1" applyAlignment="1" applyProtection="1">
      <alignment vertical="top" wrapText="1"/>
      <protection/>
    </xf>
    <xf numFmtId="0" fontId="76" fillId="0" borderId="26" xfId="92" applyFont="1" applyFill="1" applyBorder="1" applyAlignment="1" applyProtection="1">
      <alignment horizontal="center" vertical="top" shrinkToFit="1"/>
      <protection/>
    </xf>
    <xf numFmtId="1" fontId="76" fillId="0" borderId="26" xfId="92" applyNumberFormat="1" applyFont="1" applyFill="1" applyBorder="1" applyAlignment="1" applyProtection="1">
      <alignment horizontal="center" vertical="top" shrinkToFit="1"/>
      <protection/>
    </xf>
    <xf numFmtId="2" fontId="76" fillId="0" borderId="26" xfId="92" applyNumberFormat="1" applyFont="1" applyFill="1" applyBorder="1" applyAlignment="1" applyProtection="1">
      <alignment horizontal="center" vertical="top" shrinkToFit="1"/>
      <protection/>
    </xf>
    <xf numFmtId="0" fontId="76" fillId="0" borderId="26" xfId="92" applyNumberFormat="1" applyFont="1" applyFill="1" applyBorder="1" applyAlignment="1" applyProtection="1">
      <alignment horizontal="center" vertical="top" shrinkToFit="1"/>
      <protection/>
    </xf>
    <xf numFmtId="192" fontId="76" fillId="0" borderId="27" xfId="92" applyNumberFormat="1" applyFont="1" applyFill="1" applyBorder="1" applyAlignment="1" applyProtection="1">
      <alignment horizontal="center" vertical="top" shrinkToFit="1"/>
      <protection/>
    </xf>
    <xf numFmtId="192" fontId="76" fillId="0" borderId="26" xfId="83" applyNumberFormat="1" applyFont="1" applyFill="1" applyBorder="1" applyAlignment="1" applyProtection="1">
      <alignment horizontal="center" vertical="top" shrinkToFit="1"/>
      <protection/>
    </xf>
    <xf numFmtId="0" fontId="75" fillId="0" borderId="0" xfId="92" applyFont="1" applyProtection="1">
      <alignment/>
      <protection/>
    </xf>
    <xf numFmtId="0" fontId="7" fillId="0" borderId="0" xfId="50" applyFont="1" applyAlignment="1" applyProtection="1">
      <alignment horizontal="left"/>
      <protection/>
    </xf>
    <xf numFmtId="0" fontId="6" fillId="12" borderId="11" xfId="62" applyFont="1" applyFill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right" vertical="center" wrapText="1" indent="1"/>
      <protection/>
    </xf>
    <xf numFmtId="0" fontId="6" fillId="0" borderId="13" xfId="94" applyFont="1" applyFill="1" applyBorder="1" applyAlignment="1" applyProtection="1">
      <alignment vertical="center"/>
      <protection/>
    </xf>
    <xf numFmtId="0" fontId="6" fillId="0" borderId="28" xfId="64" applyFont="1" applyFill="1" applyBorder="1" applyAlignment="1" applyProtection="1">
      <alignment horizontal="right" vertical="center"/>
      <protection/>
    </xf>
    <xf numFmtId="0" fontId="6" fillId="0" borderId="12" xfId="94" applyFont="1" applyFill="1" applyBorder="1" applyAlignment="1" applyProtection="1">
      <alignment horizontal="center" vertical="center"/>
      <protection/>
    </xf>
    <xf numFmtId="0" fontId="6" fillId="0" borderId="0" xfId="94" applyFont="1" applyFill="1" applyBorder="1" applyAlignment="1" applyProtection="1">
      <alignment horizontal="left" vertical="center"/>
      <protection/>
    </xf>
    <xf numFmtId="0" fontId="79" fillId="0" borderId="0" xfId="94" applyFont="1" applyAlignment="1" applyProtection="1">
      <alignment horizontal="center" vertical="center"/>
      <protection/>
    </xf>
    <xf numFmtId="0" fontId="7" fillId="0" borderId="0" xfId="94" applyFont="1" applyAlignment="1" applyProtection="1">
      <alignment vertical="center"/>
      <protection/>
    </xf>
    <xf numFmtId="0" fontId="6" fillId="0" borderId="12" xfId="64" applyFont="1" applyFill="1" applyBorder="1" applyAlignment="1" applyProtection="1">
      <alignment horizontal="left" vertical="center"/>
      <protection/>
    </xf>
    <xf numFmtId="0" fontId="6" fillId="0" borderId="12" xfId="94" applyFont="1" applyBorder="1" applyAlignment="1" applyProtection="1">
      <alignment horizontal="center" vertical="center"/>
      <protection/>
    </xf>
    <xf numFmtId="2" fontId="7" fillId="0" borderId="12" xfId="64" applyNumberFormat="1" applyFont="1" applyFill="1" applyBorder="1" applyAlignment="1" applyProtection="1">
      <alignment horizontal="left" vertical="center"/>
      <protection/>
    </xf>
    <xf numFmtId="0" fontId="7" fillId="0" borderId="0" xfId="50" applyFont="1" applyAlignment="1" applyProtection="1">
      <alignment vertical="center"/>
      <protection/>
    </xf>
    <xf numFmtId="192" fontId="7" fillId="0" borderId="12" xfId="50" applyNumberFormat="1" applyFont="1" applyBorder="1" applyAlignment="1" applyProtection="1">
      <alignment horizontal="left" vertical="center"/>
      <protection/>
    </xf>
    <xf numFmtId="192" fontId="7" fillId="0" borderId="12" xfId="64" applyNumberFormat="1" applyFont="1" applyFill="1" applyBorder="1" applyAlignment="1" applyProtection="1">
      <alignment horizontal="left" vertical="center"/>
      <protection/>
    </xf>
    <xf numFmtId="0" fontId="6" fillId="34" borderId="12" xfId="64" applyFont="1" applyFill="1" applyBorder="1" applyAlignment="1" applyProtection="1">
      <alignment horizontal="center" vertical="center"/>
      <protection locked="0"/>
    </xf>
    <xf numFmtId="0" fontId="7" fillId="0" borderId="0" xfId="64" applyFont="1" applyAlignment="1" applyProtection="1">
      <alignment vertical="center"/>
      <protection/>
    </xf>
    <xf numFmtId="0" fontId="6" fillId="0" borderId="0" xfId="64" applyFont="1" applyFill="1" applyBorder="1" applyAlignment="1" applyProtection="1">
      <alignment horizontal="center" vertical="center"/>
      <protection locked="0"/>
    </xf>
    <xf numFmtId="0" fontId="6" fillId="0" borderId="0" xfId="94" applyFont="1" applyBorder="1" applyAlignment="1" applyProtection="1">
      <alignment horizontal="center" vertical="center"/>
      <protection/>
    </xf>
    <xf numFmtId="192" fontId="7" fillId="0" borderId="0" xfId="64" applyNumberFormat="1" applyFont="1" applyFill="1" applyBorder="1" applyAlignment="1" applyProtection="1">
      <alignment horizontal="left" vertical="center"/>
      <protection/>
    </xf>
    <xf numFmtId="0" fontId="6" fillId="0" borderId="0" xfId="64" applyFont="1" applyFill="1" applyBorder="1" applyAlignment="1" applyProtection="1">
      <alignment horizontal="center" vertical="center"/>
      <protection/>
    </xf>
    <xf numFmtId="0" fontId="7" fillId="0" borderId="0" xfId="94" applyFont="1" applyAlignment="1" applyProtection="1">
      <alignment horizontal="right" vertical="center"/>
      <protection/>
    </xf>
    <xf numFmtId="195" fontId="7" fillId="0" borderId="0" xfId="94" applyNumberFormat="1" applyFont="1" applyFill="1" applyBorder="1" applyAlignment="1" applyProtection="1">
      <alignment horizontal="center" vertical="center"/>
      <protection/>
    </xf>
    <xf numFmtId="0" fontId="6" fillId="12" borderId="11" xfId="0" applyFont="1" applyFill="1" applyBorder="1" applyAlignment="1" applyProtection="1">
      <alignment horizontal="center" vertical="center"/>
      <protection/>
    </xf>
    <xf numFmtId="0" fontId="6" fillId="12" borderId="11" xfId="94" applyFont="1" applyFill="1" applyBorder="1" applyAlignment="1" applyProtection="1">
      <alignment horizontal="center" vertical="center" wrapText="1" shrinkToFit="1"/>
      <protection/>
    </xf>
    <xf numFmtId="0" fontId="7" fillId="0" borderId="11" xfId="94" applyFont="1" applyBorder="1" applyAlignment="1" applyProtection="1">
      <alignment horizontal="center" vertical="center"/>
      <protection/>
    </xf>
    <xf numFmtId="1" fontId="7" fillId="0" borderId="11" xfId="94" applyNumberFormat="1" applyFont="1" applyFill="1" applyBorder="1" applyAlignment="1" applyProtection="1">
      <alignment horizontal="center" vertical="center"/>
      <protection/>
    </xf>
    <xf numFmtId="1" fontId="7" fillId="0" borderId="11" xfId="94" applyNumberFormat="1" applyFont="1" applyBorder="1" applyAlignment="1" applyProtection="1">
      <alignment horizontal="center" vertical="center"/>
      <protection/>
    </xf>
    <xf numFmtId="2" fontId="6" fillId="0" borderId="11" xfId="94" applyNumberFormat="1" applyFont="1" applyFill="1" applyBorder="1" applyAlignment="1" applyProtection="1">
      <alignment horizontal="center" vertical="center" shrinkToFit="1"/>
      <protection/>
    </xf>
    <xf numFmtId="192" fontId="7" fillId="0" borderId="11" xfId="94" applyNumberFormat="1" applyFont="1" applyFill="1" applyBorder="1" applyAlignment="1" applyProtection="1">
      <alignment horizontal="center" vertical="center" shrinkToFit="1"/>
      <protection/>
    </xf>
    <xf numFmtId="192" fontId="7" fillId="0" borderId="11" xfId="94" applyNumberFormat="1" applyFont="1" applyBorder="1" applyAlignment="1" applyProtection="1">
      <alignment horizontal="center" vertical="center" shrinkToFit="1"/>
      <protection/>
    </xf>
    <xf numFmtId="192" fontId="7" fillId="0" borderId="0" xfId="94" applyNumberFormat="1" applyFont="1" applyAlignment="1" applyProtection="1">
      <alignment vertical="center"/>
      <protection/>
    </xf>
    <xf numFmtId="1" fontId="7" fillId="35" borderId="11" xfId="94" applyNumberFormat="1" applyFont="1" applyFill="1" applyBorder="1" applyAlignment="1" applyProtection="1">
      <alignment horizontal="center" vertical="center"/>
      <protection/>
    </xf>
    <xf numFmtId="192" fontId="7" fillId="0" borderId="0" xfId="94" applyNumberFormat="1" applyFont="1" applyBorder="1" applyAlignment="1" applyProtection="1">
      <alignment vertical="center"/>
      <protection/>
    </xf>
    <xf numFmtId="2" fontId="7" fillId="0" borderId="0" xfId="94" applyNumberFormat="1" applyFont="1" applyBorder="1" applyAlignment="1" applyProtection="1">
      <alignment vertical="center"/>
      <protection/>
    </xf>
    <xf numFmtId="0" fontId="7" fillId="0" borderId="0" xfId="94" applyFont="1" applyBorder="1" applyAlignment="1" applyProtection="1">
      <alignment vertical="center"/>
      <protection/>
    </xf>
    <xf numFmtId="0" fontId="7" fillId="0" borderId="0" xfId="94" applyFont="1" applyBorder="1" applyAlignment="1" applyProtection="1">
      <alignment vertical="center" shrinkToFit="1"/>
      <protection/>
    </xf>
    <xf numFmtId="0" fontId="7" fillId="0" borderId="0" xfId="94" applyFont="1" applyBorder="1" applyAlignment="1" applyProtection="1">
      <alignment horizontal="center" vertical="center" shrinkToFit="1"/>
      <protection/>
    </xf>
    <xf numFmtId="192" fontId="6" fillId="19" borderId="11" xfId="94" applyNumberFormat="1" applyFont="1" applyFill="1" applyBorder="1" applyAlignment="1" applyProtection="1">
      <alignment horizontal="center" vertical="center" shrinkToFit="1"/>
      <protection/>
    </xf>
    <xf numFmtId="0" fontId="7" fillId="0" borderId="0" xfId="94" applyFont="1" applyProtection="1">
      <alignment/>
      <protection/>
    </xf>
    <xf numFmtId="0" fontId="7" fillId="0" borderId="0" xfId="94" applyFont="1" applyAlignment="1" applyProtection="1">
      <alignment horizontal="right"/>
      <protection/>
    </xf>
    <xf numFmtId="195" fontId="7" fillId="0" borderId="0" xfId="94" applyNumberFormat="1" applyFont="1" applyFill="1" applyBorder="1" applyAlignment="1" applyProtection="1">
      <alignment horizontal="center"/>
      <protection/>
    </xf>
    <xf numFmtId="2" fontId="7" fillId="0" borderId="0" xfId="77" applyNumberFormat="1" applyFont="1" applyFill="1" applyBorder="1" applyAlignment="1" applyProtection="1">
      <alignment horizontal="left" vertical="top" wrapText="1"/>
      <protection/>
    </xf>
    <xf numFmtId="2" fontId="7" fillId="0" borderId="0" xfId="77" applyNumberFormat="1" applyFont="1" applyFill="1" applyBorder="1" applyAlignment="1" applyProtection="1">
      <alignment horizontal="left" vertical="center" wrapText="1"/>
      <protection/>
    </xf>
    <xf numFmtId="0" fontId="7" fillId="34" borderId="11" xfId="94" applyFont="1" applyFill="1" applyBorder="1" applyAlignment="1" applyProtection="1">
      <alignment horizontal="center" vertical="center"/>
      <protection locked="0"/>
    </xf>
    <xf numFmtId="2" fontId="6" fillId="19" borderId="11" xfId="94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Alignment="1" applyProtection="1">
      <alignment vertical="center"/>
      <protection/>
    </xf>
    <xf numFmtId="2" fontId="7" fillId="0" borderId="0" xfId="62" applyNumberFormat="1" applyFont="1" applyAlignment="1" applyProtection="1">
      <alignment vertical="center"/>
      <protection/>
    </xf>
    <xf numFmtId="0" fontId="7" fillId="0" borderId="0" xfId="62" applyFont="1" applyAlignment="1" applyProtection="1">
      <alignment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7" fillId="0" borderId="0" xfId="63" applyFont="1" applyFill="1" applyBorder="1" applyAlignment="1" applyProtection="1">
      <alignment horizontal="center" vertical="top" wrapText="1"/>
      <protection/>
    </xf>
    <xf numFmtId="0" fontId="7" fillId="0" borderId="0" xfId="64" applyFont="1" applyFill="1" applyBorder="1" applyAlignment="1" applyProtection="1">
      <alignment vertical="center"/>
      <protection/>
    </xf>
    <xf numFmtId="2" fontId="7" fillId="0" borderId="0" xfId="62" applyNumberFormat="1" applyFont="1" applyAlignment="1" applyProtection="1">
      <alignment vertical="top"/>
      <protection/>
    </xf>
    <xf numFmtId="0" fontId="7" fillId="0" borderId="0" xfId="63" applyFont="1" applyFill="1" applyBorder="1" applyAlignment="1" applyProtection="1">
      <alignment horizontal="center" vertical="center" wrapText="1"/>
      <protection/>
    </xf>
    <xf numFmtId="0" fontId="75" fillId="0" borderId="0" xfId="94" applyFont="1" applyAlignment="1" applyProtection="1">
      <alignment vertical="center"/>
      <protection/>
    </xf>
    <xf numFmtId="0" fontId="77" fillId="0" borderId="0" xfId="0" applyFont="1" applyAlignment="1">
      <alignment/>
    </xf>
    <xf numFmtId="0" fontId="7" fillId="0" borderId="0" xfId="63" applyFont="1" applyAlignment="1" applyProtection="1">
      <alignment vertical="center"/>
      <protection/>
    </xf>
    <xf numFmtId="0" fontId="75" fillId="0" borderId="0" xfId="94" applyFont="1" applyAlignment="1" applyProtection="1">
      <alignment vertical="top"/>
      <protection/>
    </xf>
    <xf numFmtId="0" fontId="7" fillId="0" borderId="0" xfId="63" applyFont="1" applyAlignment="1" applyProtection="1">
      <alignment vertical="top"/>
      <protection/>
    </xf>
    <xf numFmtId="0" fontId="7" fillId="0" borderId="0" xfId="94" applyFont="1" applyAlignment="1" applyProtection="1">
      <alignment horizontal="left" vertical="center" wrapText="1"/>
      <protection/>
    </xf>
    <xf numFmtId="0" fontId="82" fillId="0" borderId="0" xfId="94" applyFont="1" applyAlignment="1" applyProtection="1">
      <alignment vertical="center"/>
      <protection/>
    </xf>
    <xf numFmtId="0" fontId="20" fillId="0" borderId="0" xfId="63" applyFont="1" applyAlignment="1" applyProtection="1">
      <alignment vertical="center"/>
      <protection/>
    </xf>
    <xf numFmtId="0" fontId="83" fillId="0" borderId="0" xfId="94" applyFont="1" applyAlignment="1" applyProtection="1">
      <alignment vertical="center"/>
      <protection/>
    </xf>
    <xf numFmtId="0" fontId="21" fillId="0" borderId="0" xfId="94" applyFont="1" applyAlignment="1" applyProtection="1">
      <alignment horizontal="left" vertical="center" wrapText="1"/>
      <protection/>
    </xf>
    <xf numFmtId="0" fontId="21" fillId="0" borderId="0" xfId="63" applyFont="1" applyAlignment="1" applyProtection="1">
      <alignment vertical="center"/>
      <protection/>
    </xf>
    <xf numFmtId="0" fontId="7" fillId="0" borderId="0" xfId="63" applyFont="1" applyProtection="1">
      <alignment/>
      <protection/>
    </xf>
    <xf numFmtId="0" fontId="7" fillId="0" borderId="0" xfId="50" applyFont="1" applyAlignment="1" applyProtection="1">
      <alignment horizontal="left"/>
      <protection/>
    </xf>
    <xf numFmtId="0" fontId="7" fillId="0" borderId="0" xfId="50" applyFont="1" applyProtection="1">
      <alignment/>
      <protection/>
    </xf>
    <xf numFmtId="0" fontId="7" fillId="0" borderId="0" xfId="50" applyFont="1" applyAlignment="1" applyProtection="1">
      <alignment/>
      <protection/>
    </xf>
    <xf numFmtId="195" fontId="6" fillId="0" borderId="28" xfId="64" applyNumberFormat="1" applyFont="1" applyFill="1" applyBorder="1" applyAlignment="1" applyProtection="1">
      <alignment horizontal="right" vertical="center"/>
      <protection/>
    </xf>
    <xf numFmtId="0" fontId="84" fillId="0" borderId="0" xfId="94" applyFont="1" applyAlignment="1" applyProtection="1">
      <alignment vertical="center"/>
      <protection/>
    </xf>
    <xf numFmtId="0" fontId="4" fillId="0" borderId="0" xfId="94" applyFont="1" applyAlignment="1" applyProtection="1">
      <alignment horizontal="left" vertical="center" wrapText="1"/>
      <protection/>
    </xf>
    <xf numFmtId="0" fontId="4" fillId="36" borderId="11" xfId="94" applyFont="1" applyFill="1" applyBorder="1" applyAlignment="1" applyProtection="1">
      <alignment horizontal="center" vertical="center" wrapText="1"/>
      <protection/>
    </xf>
    <xf numFmtId="0" fontId="4" fillId="0" borderId="11" xfId="94" applyFont="1" applyBorder="1" applyAlignment="1" applyProtection="1">
      <alignment horizontal="center" vertical="center" wrapText="1"/>
      <protection/>
    </xf>
    <xf numFmtId="0" fontId="4" fillId="34" borderId="11" xfId="94" applyFont="1" applyFill="1" applyBorder="1" applyAlignment="1" applyProtection="1">
      <alignment horizontal="center" vertical="center" wrapText="1"/>
      <protection/>
    </xf>
    <xf numFmtId="0" fontId="4" fillId="0" borderId="0" xfId="94" applyFont="1" applyFill="1" applyBorder="1" applyAlignment="1" applyProtection="1">
      <alignment vertical="center" wrapText="1"/>
      <protection/>
    </xf>
    <xf numFmtId="0" fontId="4" fillId="34" borderId="11" xfId="94" applyFont="1" applyFill="1" applyBorder="1" applyAlignment="1" applyProtection="1">
      <alignment horizontal="left" vertical="center" wrapText="1"/>
      <protection/>
    </xf>
    <xf numFmtId="0" fontId="7" fillId="34" borderId="11" xfId="50" applyFont="1" applyFill="1" applyBorder="1" applyAlignment="1" applyProtection="1">
      <alignment horizontal="center" vertical="center"/>
      <protection/>
    </xf>
    <xf numFmtId="0" fontId="6" fillId="34" borderId="11" xfId="50" applyFont="1" applyFill="1" applyBorder="1" applyAlignment="1" applyProtection="1">
      <alignment horizontal="center" vertical="center"/>
      <protection/>
    </xf>
    <xf numFmtId="2" fontId="7" fillId="19" borderId="11" xfId="50" applyNumberFormat="1" applyFont="1" applyFill="1" applyBorder="1" applyAlignment="1" applyProtection="1">
      <alignment horizontal="center" vertical="center"/>
      <protection/>
    </xf>
    <xf numFmtId="0" fontId="7" fillId="36" borderId="11" xfId="50" applyFont="1" applyFill="1" applyBorder="1" applyAlignment="1" applyProtection="1">
      <alignment horizontal="center" vertical="center"/>
      <protection/>
    </xf>
    <xf numFmtId="2" fontId="7" fillId="35" borderId="11" xfId="50" applyNumberFormat="1" applyFont="1" applyFill="1" applyBorder="1" applyAlignment="1" applyProtection="1">
      <alignment horizontal="center" vertical="center"/>
      <protection/>
    </xf>
    <xf numFmtId="0" fontId="7" fillId="34" borderId="11" xfId="50" applyFont="1" applyFill="1" applyBorder="1" applyAlignment="1" applyProtection="1">
      <alignment horizontal="left" vertical="center"/>
      <protection/>
    </xf>
    <xf numFmtId="0" fontId="6" fillId="34" borderId="11" xfId="50" applyFont="1" applyFill="1" applyBorder="1" applyAlignment="1" applyProtection="1">
      <alignment horizontal="left" vertical="center"/>
      <protection/>
    </xf>
    <xf numFmtId="2" fontId="7" fillId="19" borderId="11" xfId="50" applyNumberFormat="1" applyFont="1" applyFill="1" applyBorder="1" applyAlignment="1" applyProtection="1">
      <alignment horizontal="left" vertical="center"/>
      <protection/>
    </xf>
    <xf numFmtId="0" fontId="7" fillId="36" borderId="11" xfId="50" applyFont="1" applyFill="1" applyBorder="1" applyAlignment="1" applyProtection="1">
      <alignment horizontal="left" vertical="center"/>
      <protection/>
    </xf>
    <xf numFmtId="2" fontId="7" fillId="35" borderId="11" xfId="50" applyNumberFormat="1" applyFont="1" applyFill="1" applyBorder="1" applyAlignment="1" applyProtection="1">
      <alignment horizontal="left" vertical="center"/>
      <protection/>
    </xf>
    <xf numFmtId="0" fontId="7" fillId="34" borderId="11" xfId="50" applyFont="1" applyFill="1" applyBorder="1" applyAlignment="1" applyProtection="1">
      <alignment horizontal="left" vertical="top"/>
      <protection/>
    </xf>
    <xf numFmtId="0" fontId="6" fillId="34" borderId="11" xfId="50" applyFont="1" applyFill="1" applyBorder="1" applyAlignment="1" applyProtection="1">
      <alignment horizontal="left" vertical="top"/>
      <protection/>
    </xf>
    <xf numFmtId="2" fontId="7" fillId="19" borderId="11" xfId="50" applyNumberFormat="1" applyFont="1" applyFill="1" applyBorder="1" applyAlignment="1" applyProtection="1">
      <alignment horizontal="left" vertical="top"/>
      <protection/>
    </xf>
    <xf numFmtId="0" fontId="7" fillId="36" borderId="11" xfId="50" applyFont="1" applyFill="1" applyBorder="1" applyAlignment="1" applyProtection="1">
      <alignment horizontal="left" vertical="top"/>
      <protection/>
    </xf>
    <xf numFmtId="2" fontId="7" fillId="35" borderId="11" xfId="50" applyNumberFormat="1" applyFont="1" applyFill="1" applyBorder="1" applyAlignment="1" applyProtection="1">
      <alignment horizontal="left" vertical="top"/>
      <protection/>
    </xf>
    <xf numFmtId="0" fontId="7" fillId="0" borderId="0" xfId="50" applyFont="1" applyAlignment="1" applyProtection="1">
      <alignment horizontal="left" vertical="top"/>
      <protection/>
    </xf>
    <xf numFmtId="0" fontId="7" fillId="34" borderId="11" xfId="50" applyFont="1" applyFill="1" applyBorder="1" applyAlignment="1" applyProtection="1">
      <alignment horizontal="center" vertical="top"/>
      <protection/>
    </xf>
    <xf numFmtId="0" fontId="6" fillId="34" borderId="11" xfId="50" applyFont="1" applyFill="1" applyBorder="1" applyAlignment="1" applyProtection="1">
      <alignment horizontal="center" vertical="top"/>
      <protection/>
    </xf>
    <xf numFmtId="2" fontId="7" fillId="19" borderId="11" xfId="50" applyNumberFormat="1" applyFont="1" applyFill="1" applyBorder="1" applyAlignment="1" applyProtection="1">
      <alignment horizontal="center" vertical="top"/>
      <protection/>
    </xf>
    <xf numFmtId="0" fontId="7" fillId="36" borderId="11" xfId="50" applyFont="1" applyFill="1" applyBorder="1" applyAlignment="1" applyProtection="1">
      <alignment horizontal="center" vertical="top"/>
      <protection/>
    </xf>
    <xf numFmtId="2" fontId="7" fillId="35" borderId="11" xfId="50" applyNumberFormat="1" applyFont="1" applyFill="1" applyBorder="1" applyAlignment="1" applyProtection="1">
      <alignment horizontal="center" vertical="top"/>
      <protection/>
    </xf>
    <xf numFmtId="0" fontId="7" fillId="0" borderId="0" xfId="50" applyFont="1" applyAlignment="1" applyProtection="1">
      <alignment vertical="top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6" fillId="36" borderId="11" xfId="50" applyFont="1" applyFill="1" applyBorder="1" applyAlignment="1" applyProtection="1">
      <alignment horizontal="center" vertical="center"/>
      <protection/>
    </xf>
    <xf numFmtId="2" fontId="6" fillId="35" borderId="11" xfId="50" applyNumberFormat="1" applyFont="1" applyFill="1" applyBorder="1" applyAlignment="1" applyProtection="1">
      <alignment horizontal="center" vertical="center"/>
      <protection/>
    </xf>
    <xf numFmtId="0" fontId="6" fillId="37" borderId="11" xfId="50" applyFont="1" applyFill="1" applyBorder="1" applyAlignment="1" applyProtection="1">
      <alignment horizontal="center" vertical="center"/>
      <protection/>
    </xf>
    <xf numFmtId="2" fontId="6" fillId="37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65" applyFont="1" applyBorder="1" applyAlignment="1" applyProtection="1">
      <alignment vertical="center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5" fillId="0" borderId="0" xfId="65" applyFont="1" applyFill="1" applyBorder="1" applyAlignment="1" applyProtection="1">
      <alignment horizontal="center" vertical="center"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85" fillId="0" borderId="0" xfId="63" applyFont="1" applyAlignment="1" applyProtection="1">
      <alignment horizontal="center" vertical="center"/>
      <protection/>
    </xf>
    <xf numFmtId="0" fontId="22" fillId="0" borderId="0" xfId="94" applyFont="1" applyAlignment="1" applyProtection="1">
      <alignment vertical="center"/>
      <protection/>
    </xf>
    <xf numFmtId="0" fontId="22" fillId="0" borderId="0" xfId="63" applyFont="1" applyAlignment="1" applyProtection="1">
      <alignment vertical="center"/>
      <protection/>
    </xf>
    <xf numFmtId="0" fontId="22" fillId="0" borderId="0" xfId="65" applyFont="1" applyFill="1" applyBorder="1" applyAlignment="1" applyProtection="1">
      <alignment horizontal="left" vertical="center"/>
      <protection/>
    </xf>
    <xf numFmtId="192" fontId="22" fillId="0" borderId="0" xfId="64" applyNumberFormat="1" applyFont="1" applyFill="1" applyAlignment="1" applyProtection="1">
      <alignment horizontal="left" vertical="center"/>
      <protection/>
    </xf>
    <xf numFmtId="0" fontId="5" fillId="0" borderId="0" xfId="94" applyFont="1" applyFill="1" applyBorder="1" applyAlignment="1" applyProtection="1">
      <alignment vertical="center"/>
      <protection/>
    </xf>
    <xf numFmtId="0" fontId="5" fillId="0" borderId="0" xfId="94" applyFont="1" applyAlignment="1" applyProtection="1">
      <alignment vertical="center"/>
      <protection/>
    </xf>
    <xf numFmtId="192" fontId="22" fillId="0" borderId="0" xfId="65" applyNumberFormat="1" applyFont="1" applyBorder="1" applyAlignment="1" applyProtection="1">
      <alignment horizontal="left" vertical="center"/>
      <protection/>
    </xf>
    <xf numFmtId="0" fontId="5" fillId="34" borderId="11" xfId="64" applyFont="1" applyFill="1" applyBorder="1" applyAlignment="1" applyProtection="1">
      <alignment horizontal="center" vertical="center"/>
      <protection locked="0"/>
    </xf>
    <xf numFmtId="0" fontId="5" fillId="0" borderId="0" xfId="94" applyFont="1" applyAlignment="1" applyProtection="1">
      <alignment horizontal="center" vertical="center"/>
      <protection/>
    </xf>
    <xf numFmtId="0" fontId="22" fillId="0" borderId="0" xfId="94" applyFont="1" applyFill="1" applyAlignment="1" applyProtection="1">
      <alignment horizontal="left" vertical="center"/>
      <protection/>
    </xf>
    <xf numFmtId="0" fontId="22" fillId="0" borderId="0" xfId="94" applyFont="1" applyFill="1" applyBorder="1" applyAlignment="1" applyProtection="1">
      <alignment vertical="center"/>
      <protection/>
    </xf>
    <xf numFmtId="0" fontId="5" fillId="12" borderId="11" xfId="63" applyFont="1" applyFill="1" applyBorder="1" applyAlignment="1" applyProtection="1">
      <alignment horizontal="center" vertical="center" shrinkToFit="1"/>
      <protection/>
    </xf>
    <xf numFmtId="0" fontId="22" fillId="0" borderId="0" xfId="94" applyFont="1" applyFill="1" applyBorder="1" applyAlignment="1" applyProtection="1">
      <alignment horizontal="centerContinuous" vertical="center"/>
      <protection/>
    </xf>
    <xf numFmtId="0" fontId="22" fillId="0" borderId="0" xfId="94" applyFont="1" applyProtection="1">
      <alignment/>
      <protection/>
    </xf>
    <xf numFmtId="0" fontId="76" fillId="0" borderId="11" xfId="0" applyFont="1" applyBorder="1" applyAlignment="1">
      <alignment horizontal="left" vertical="center" wrapText="1"/>
    </xf>
    <xf numFmtId="0" fontId="22" fillId="0" borderId="0" xfId="94" applyFont="1" applyFill="1" applyBorder="1" applyAlignment="1" applyProtection="1">
      <alignment horizontal="center" vertical="top" wrapText="1"/>
      <protection/>
    </xf>
    <xf numFmtId="0" fontId="76" fillId="38" borderId="11" xfId="0" applyFont="1" applyFill="1" applyBorder="1" applyAlignment="1">
      <alignment horizontal="left" vertical="center" wrapText="1"/>
    </xf>
    <xf numFmtId="194" fontId="6" fillId="38" borderId="11" xfId="35" applyNumberFormat="1" applyFont="1" applyFill="1" applyBorder="1" applyAlignment="1" applyProtection="1">
      <alignment horizontal="center" vertical="center"/>
      <protection/>
    </xf>
    <xf numFmtId="0" fontId="22" fillId="0" borderId="0" xfId="94" applyFont="1" applyFill="1" applyBorder="1" applyAlignment="1" applyProtection="1">
      <alignment horizontal="center" vertical="center" wrapText="1"/>
      <protection/>
    </xf>
    <xf numFmtId="194" fontId="6" fillId="39" borderId="11" xfId="35" applyNumberFormat="1" applyFont="1" applyFill="1" applyBorder="1" applyAlignment="1" applyProtection="1">
      <alignment horizontal="center" vertical="top"/>
      <protection locked="0"/>
    </xf>
    <xf numFmtId="0" fontId="22" fillId="0" borderId="0" xfId="63" applyFont="1" applyProtection="1">
      <alignment/>
      <protection/>
    </xf>
    <xf numFmtId="0" fontId="22" fillId="0" borderId="0" xfId="50" applyFont="1" applyProtection="1">
      <alignment/>
      <protection/>
    </xf>
    <xf numFmtId="194" fontId="22" fillId="0" borderId="0" xfId="94" applyNumberFormat="1" applyFont="1" applyProtection="1">
      <alignment/>
      <protection/>
    </xf>
    <xf numFmtId="0" fontId="86" fillId="0" borderId="0" xfId="94" applyFont="1" applyAlignment="1" applyProtection="1">
      <alignment vertical="center"/>
      <protection/>
    </xf>
    <xf numFmtId="0" fontId="87" fillId="0" borderId="0" xfId="94" applyFont="1" applyAlignment="1" applyProtection="1">
      <alignment vertical="center"/>
      <protection/>
    </xf>
    <xf numFmtId="0" fontId="22" fillId="0" borderId="0" xfId="50" applyFont="1" applyAlignment="1" applyProtection="1">
      <alignment horizontal="left"/>
      <protection/>
    </xf>
    <xf numFmtId="0" fontId="22" fillId="35" borderId="0" xfId="63" applyFont="1" applyFill="1" applyProtection="1">
      <alignment/>
      <protection/>
    </xf>
    <xf numFmtId="0" fontId="22" fillId="0" borderId="0" xfId="50" applyFont="1" applyAlignment="1" applyProtection="1">
      <alignment/>
      <protection/>
    </xf>
    <xf numFmtId="195" fontId="15" fillId="0" borderId="23" xfId="91" applyNumberFormat="1" applyFont="1" applyFill="1" applyBorder="1" applyAlignment="1" applyProtection="1">
      <alignment horizontal="center" vertical="top" shrinkToFit="1"/>
      <protection/>
    </xf>
    <xf numFmtId="0" fontId="75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90" fillId="0" borderId="0" xfId="91" applyNumberFormat="1" applyFont="1" applyFill="1" applyBorder="1" applyAlignment="1" applyProtection="1">
      <alignment horizontal="left" vertical="center" indent="7"/>
      <protection/>
    </xf>
    <xf numFmtId="0" fontId="91" fillId="0" borderId="0" xfId="91" applyNumberFormat="1" applyFont="1" applyFill="1" applyBorder="1" applyAlignment="1" applyProtection="1">
      <alignment horizontal="left" vertical="center" indent="7"/>
      <protection/>
    </xf>
    <xf numFmtId="0" fontId="6" fillId="12" borderId="11" xfId="94" applyFont="1" applyFill="1" applyBorder="1" applyAlignment="1" applyProtection="1">
      <alignment horizontal="center" vertical="center"/>
      <protection/>
    </xf>
    <xf numFmtId="195" fontId="81" fillId="0" borderId="13" xfId="91" applyNumberFormat="1" applyFont="1" applyFill="1" applyBorder="1" applyAlignment="1" applyProtection="1">
      <alignment horizontal="center" vertical="top" shrinkToFit="1"/>
      <protection/>
    </xf>
    <xf numFmtId="0" fontId="81" fillId="0" borderId="12" xfId="91" applyFont="1" applyFill="1" applyBorder="1" applyAlignment="1" applyProtection="1">
      <alignment vertical="top" wrapText="1" shrinkToFit="1"/>
      <protection/>
    </xf>
    <xf numFmtId="0" fontId="76" fillId="0" borderId="11" xfId="91" applyFont="1" applyFill="1" applyBorder="1" applyAlignment="1" applyProtection="1">
      <alignment horizontal="center" vertical="top" shrinkToFit="1"/>
      <protection/>
    </xf>
    <xf numFmtId="1" fontId="76" fillId="0" borderId="11" xfId="91" applyNumberFormat="1" applyFont="1" applyFill="1" applyBorder="1" applyAlignment="1" applyProtection="1">
      <alignment horizontal="center" vertical="top" shrinkToFit="1"/>
      <protection/>
    </xf>
    <xf numFmtId="2" fontId="76" fillId="0" borderId="11" xfId="91" applyNumberFormat="1" applyFont="1" applyFill="1" applyBorder="1" applyAlignment="1" applyProtection="1">
      <alignment horizontal="center" vertical="top" shrinkToFit="1"/>
      <protection/>
    </xf>
    <xf numFmtId="0" fontId="7" fillId="0" borderId="11" xfId="91" applyNumberFormat="1" applyFont="1" applyFill="1" applyBorder="1" applyAlignment="1" applyProtection="1">
      <alignment horizontal="center" vertical="top" shrinkToFit="1"/>
      <protection/>
    </xf>
    <xf numFmtId="192" fontId="76" fillId="0" borderId="13" xfId="91" applyNumberFormat="1" applyFont="1" applyFill="1" applyBorder="1" applyAlignment="1" applyProtection="1">
      <alignment horizontal="center" vertical="top" shrinkToFit="1"/>
      <protection/>
    </xf>
    <xf numFmtId="192" fontId="76" fillId="0" borderId="11" xfId="83" applyNumberFormat="1" applyFont="1" applyFill="1" applyBorder="1" applyAlignment="1" applyProtection="1">
      <alignment horizontal="center" vertical="top" shrinkToFit="1"/>
      <protection/>
    </xf>
    <xf numFmtId="209" fontId="7" fillId="34" borderId="11" xfId="85" applyNumberFormat="1" applyFont="1" applyFill="1" applyBorder="1" applyAlignment="1" applyProtection="1">
      <alignment horizontal="center" vertical="center"/>
      <protection locked="0"/>
    </xf>
    <xf numFmtId="0" fontId="23" fillId="36" borderId="11" xfId="94" applyFont="1" applyFill="1" applyBorder="1" applyAlignment="1" applyProtection="1">
      <alignment horizontal="center" vertical="center" wrapText="1"/>
      <protection/>
    </xf>
    <xf numFmtId="0" fontId="23" fillId="36" borderId="11" xfId="94" applyFont="1" applyFill="1" applyBorder="1" applyAlignment="1" applyProtection="1">
      <alignment horizontal="center" vertical="center"/>
      <protection/>
    </xf>
    <xf numFmtId="209" fontId="20" fillId="34" borderId="11" xfId="85" applyNumberFormat="1" applyFont="1" applyFill="1" applyBorder="1" applyAlignment="1" applyProtection="1">
      <alignment horizontal="right" vertical="center" shrinkToFit="1"/>
      <protection locked="0"/>
    </xf>
    <xf numFmtId="0" fontId="20" fillId="34" borderId="11" xfId="94" applyFont="1" applyFill="1" applyBorder="1" applyAlignment="1" applyProtection="1">
      <alignment horizontal="right" vertical="center" shrinkToFit="1"/>
      <protection locked="0"/>
    </xf>
    <xf numFmtId="191" fontId="20" fillId="34" borderId="11" xfId="85" applyFont="1" applyFill="1" applyBorder="1" applyAlignment="1" applyProtection="1">
      <alignment horizontal="right" vertical="center" shrinkToFit="1"/>
      <protection locked="0"/>
    </xf>
    <xf numFmtId="209" fontId="20" fillId="36" borderId="11" xfId="85" applyNumberFormat="1" applyFont="1" applyFill="1" applyBorder="1" applyAlignment="1" applyProtection="1">
      <alignment horizontal="right" vertical="center" shrinkToFit="1"/>
      <protection/>
    </xf>
    <xf numFmtId="0" fontId="20" fillId="36" borderId="11" xfId="94" applyFont="1" applyFill="1" applyBorder="1" applyAlignment="1" applyProtection="1">
      <alignment horizontal="right" vertical="center" shrinkToFit="1"/>
      <protection/>
    </xf>
    <xf numFmtId="191" fontId="20" fillId="36" borderId="11" xfId="85" applyFont="1" applyFill="1" applyBorder="1" applyAlignment="1" applyProtection="1">
      <alignment horizontal="right" vertical="center" shrinkToFit="1"/>
      <protection/>
    </xf>
    <xf numFmtId="192" fontId="6" fillId="0" borderId="0" xfId="91" applyNumberFormat="1" applyFont="1" applyFill="1" applyAlignment="1" applyProtection="1">
      <alignment horizontal="right" vertical="center" indent="1"/>
      <protection/>
    </xf>
    <xf numFmtId="192" fontId="17" fillId="0" borderId="11" xfId="91" applyNumberFormat="1" applyFont="1" applyFill="1" applyBorder="1" applyAlignment="1" applyProtection="1">
      <alignment horizontal="center" vertical="center"/>
      <protection/>
    </xf>
    <xf numFmtId="192" fontId="6" fillId="0" borderId="11" xfId="91" applyNumberFormat="1" applyFont="1" applyFill="1" applyBorder="1" applyAlignment="1" applyProtection="1">
      <alignment horizontal="center" vertical="center"/>
      <protection/>
    </xf>
    <xf numFmtId="0" fontId="6" fillId="0" borderId="13" xfId="91" applyFont="1" applyFill="1" applyBorder="1" applyAlignment="1" applyProtection="1">
      <alignment horizontal="center" vertical="center" shrinkToFit="1"/>
      <protection/>
    </xf>
    <xf numFmtId="0" fontId="6" fillId="0" borderId="28" xfId="91" applyFont="1" applyFill="1" applyBorder="1" applyAlignment="1" applyProtection="1">
      <alignment horizontal="center" vertical="center" shrinkToFit="1"/>
      <protection/>
    </xf>
    <xf numFmtId="0" fontId="6" fillId="0" borderId="12" xfId="91" applyFont="1" applyFill="1" applyBorder="1" applyAlignment="1" applyProtection="1">
      <alignment horizontal="center" vertical="center" shrinkToFit="1"/>
      <protection/>
    </xf>
    <xf numFmtId="0" fontId="6" fillId="0" borderId="29" xfId="91" applyFont="1" applyFill="1" applyBorder="1" applyAlignment="1" applyProtection="1">
      <alignment horizontal="center" vertical="center"/>
      <protection/>
    </xf>
    <xf numFmtId="0" fontId="6" fillId="0" borderId="30" xfId="91" applyFont="1" applyFill="1" applyBorder="1" applyAlignment="1" applyProtection="1">
      <alignment horizontal="center" vertical="center"/>
      <protection/>
    </xf>
    <xf numFmtId="0" fontId="6" fillId="0" borderId="31" xfId="91" applyFont="1" applyFill="1" applyBorder="1" applyAlignment="1" applyProtection="1">
      <alignment horizontal="center" vertical="center"/>
      <protection/>
    </xf>
    <xf numFmtId="192" fontId="77" fillId="0" borderId="16" xfId="83" applyNumberFormat="1" applyFont="1" applyFill="1" applyBorder="1" applyAlignment="1" applyProtection="1">
      <alignment horizontal="center" vertical="center" shrinkToFit="1"/>
      <protection/>
    </xf>
    <xf numFmtId="192" fontId="77" fillId="0" borderId="15" xfId="83" applyNumberFormat="1" applyFont="1" applyFill="1" applyBorder="1" applyAlignment="1" applyProtection="1">
      <alignment horizontal="center" vertical="center" shrinkToFit="1"/>
      <protection/>
    </xf>
    <xf numFmtId="0" fontId="10" fillId="6" borderId="13" xfId="91" applyFont="1" applyFill="1" applyBorder="1" applyAlignment="1" applyProtection="1">
      <alignment horizontal="left" vertical="center" wrapText="1"/>
      <protection/>
    </xf>
    <xf numFmtId="0" fontId="10" fillId="6" borderId="12" xfId="91" applyFont="1" applyFill="1" applyBorder="1" applyAlignment="1" applyProtection="1">
      <alignment horizontal="left" vertical="center" wrapText="1"/>
      <protection/>
    </xf>
    <xf numFmtId="0" fontId="7" fillId="0" borderId="22" xfId="91" applyFont="1" applyFill="1" applyBorder="1" applyAlignment="1" applyProtection="1">
      <alignment horizontal="center" vertical="top"/>
      <protection/>
    </xf>
    <xf numFmtId="0" fontId="6" fillId="0" borderId="32" xfId="91" applyFont="1" applyFill="1" applyBorder="1" applyAlignment="1" applyProtection="1">
      <alignment horizontal="center" vertical="center" shrinkToFit="1"/>
      <protection/>
    </xf>
    <xf numFmtId="0" fontId="6" fillId="0" borderId="18" xfId="91" applyFont="1" applyFill="1" applyBorder="1" applyAlignment="1" applyProtection="1">
      <alignment horizontal="center" vertical="center" shrinkToFit="1"/>
      <protection/>
    </xf>
    <xf numFmtId="0" fontId="6" fillId="0" borderId="20" xfId="91" applyFont="1" applyFill="1" applyBorder="1" applyAlignment="1" applyProtection="1">
      <alignment horizontal="center" vertical="center" shrinkToFit="1"/>
      <protection/>
    </xf>
    <xf numFmtId="0" fontId="5" fillId="0" borderId="32" xfId="91" applyFont="1" applyFill="1" applyBorder="1" applyAlignment="1" applyProtection="1">
      <alignment horizontal="center" vertical="center" wrapText="1" shrinkToFit="1"/>
      <protection/>
    </xf>
    <xf numFmtId="0" fontId="5" fillId="0" borderId="18" xfId="91" applyFont="1" applyFill="1" applyBorder="1" applyAlignment="1" applyProtection="1">
      <alignment horizontal="center" vertical="center" shrinkToFit="1"/>
      <protection/>
    </xf>
    <xf numFmtId="0" fontId="5" fillId="0" borderId="20" xfId="91" applyFont="1" applyFill="1" applyBorder="1" applyAlignment="1" applyProtection="1">
      <alignment horizontal="center" vertical="center" shrinkToFit="1"/>
      <protection/>
    </xf>
    <xf numFmtId="0" fontId="6" fillId="0" borderId="33" xfId="91" applyFont="1" applyFill="1" applyBorder="1" applyAlignment="1" applyProtection="1">
      <alignment horizontal="center" vertical="center"/>
      <protection/>
    </xf>
    <xf numFmtId="0" fontId="6" fillId="0" borderId="0" xfId="91" applyFont="1" applyFill="1" applyBorder="1" applyAlignment="1" applyProtection="1">
      <alignment horizontal="center" vertical="center"/>
      <protection/>
    </xf>
    <xf numFmtId="0" fontId="6" fillId="0" borderId="34" xfId="91" applyFont="1" applyFill="1" applyBorder="1" applyAlignment="1" applyProtection="1">
      <alignment horizontal="center" vertical="center"/>
      <protection/>
    </xf>
    <xf numFmtId="0" fontId="5" fillId="0" borderId="18" xfId="91" applyFont="1" applyFill="1" applyBorder="1" applyAlignment="1" applyProtection="1">
      <alignment horizontal="center" vertical="center" wrapText="1" shrinkToFit="1"/>
      <protection/>
    </xf>
    <xf numFmtId="0" fontId="5" fillId="0" borderId="20" xfId="91" applyFont="1" applyFill="1" applyBorder="1" applyAlignment="1" applyProtection="1">
      <alignment horizontal="center" vertical="center" wrapText="1" shrinkToFit="1"/>
      <protection/>
    </xf>
    <xf numFmtId="0" fontId="92" fillId="6" borderId="13" xfId="91" applyFont="1" applyFill="1" applyBorder="1" applyAlignment="1" applyProtection="1">
      <alignment horizontal="left" vertical="center" wrapText="1"/>
      <protection/>
    </xf>
    <xf numFmtId="0" fontId="92" fillId="6" borderId="12" xfId="91" applyFont="1" applyFill="1" applyBorder="1" applyAlignment="1" applyProtection="1">
      <alignment horizontal="left" vertical="center" wrapText="1"/>
      <protection/>
    </xf>
    <xf numFmtId="0" fontId="6" fillId="0" borderId="32" xfId="91" applyNumberFormat="1" applyFont="1" applyFill="1" applyBorder="1" applyAlignment="1" applyProtection="1">
      <alignment horizontal="center" vertical="center" shrinkToFit="1"/>
      <protection/>
    </xf>
    <xf numFmtId="0" fontId="6" fillId="0" borderId="20" xfId="91" applyNumberFormat="1" applyFont="1" applyFill="1" applyBorder="1" applyAlignment="1" applyProtection="1">
      <alignment horizontal="center" vertical="center" shrinkToFit="1"/>
      <protection/>
    </xf>
    <xf numFmtId="0" fontId="6" fillId="0" borderId="35" xfId="91" applyFont="1" applyFill="1" applyBorder="1" applyAlignment="1" applyProtection="1">
      <alignment horizontal="center" vertical="center"/>
      <protection locked="0"/>
    </xf>
    <xf numFmtId="0" fontId="6" fillId="0" borderId="36" xfId="91" applyFont="1" applyFill="1" applyBorder="1" applyAlignment="1" applyProtection="1">
      <alignment horizontal="center" vertical="center"/>
      <protection locked="0"/>
    </xf>
    <xf numFmtId="0" fontId="6" fillId="0" borderId="37" xfId="91" applyFont="1" applyFill="1" applyBorder="1" applyAlignment="1" applyProtection="1">
      <alignment horizontal="center" vertical="center"/>
      <protection locked="0"/>
    </xf>
    <xf numFmtId="0" fontId="6" fillId="0" borderId="11" xfId="91" applyFont="1" applyFill="1" applyBorder="1" applyAlignment="1" applyProtection="1">
      <alignment horizontal="center" vertical="center"/>
      <protection/>
    </xf>
    <xf numFmtId="0" fontId="7" fillId="0" borderId="0" xfId="50" applyFont="1" applyAlignment="1" applyProtection="1">
      <alignment horizontal="left"/>
      <protection/>
    </xf>
    <xf numFmtId="0" fontId="7" fillId="34" borderId="0" xfId="50" applyFont="1" applyFill="1" applyAlignment="1" applyProtection="1">
      <alignment horizontal="left" vertical="top" wrapText="1"/>
      <protection locked="0"/>
    </xf>
    <xf numFmtId="0" fontId="7" fillId="34" borderId="0" xfId="50" applyNumberFormat="1" applyFont="1" applyFill="1" applyAlignment="1" applyProtection="1">
      <alignment horizontal="left" vertical="top" wrapText="1"/>
      <protection locked="0"/>
    </xf>
    <xf numFmtId="0" fontId="18" fillId="36" borderId="11" xfId="94" applyFont="1" applyFill="1" applyBorder="1" applyAlignment="1" applyProtection="1">
      <alignment horizontal="center" vertical="center" wrapText="1"/>
      <protection/>
    </xf>
    <xf numFmtId="191" fontId="20" fillId="36" borderId="11" xfId="85" applyFont="1" applyFill="1" applyBorder="1" applyAlignment="1" applyProtection="1">
      <alignment horizontal="right" vertical="center" shrinkToFit="1"/>
      <protection/>
    </xf>
    <xf numFmtId="191" fontId="20" fillId="36" borderId="13" xfId="85" applyFont="1" applyFill="1" applyBorder="1" applyAlignment="1" applyProtection="1">
      <alignment horizontal="right" vertical="center" shrinkToFit="1"/>
      <protection/>
    </xf>
    <xf numFmtId="191" fontId="20" fillId="36" borderId="12" xfId="85" applyFont="1" applyFill="1" applyBorder="1" applyAlignment="1" applyProtection="1">
      <alignment horizontal="right" vertical="center" shrinkToFit="1"/>
      <protection/>
    </xf>
    <xf numFmtId="0" fontId="20" fillId="0" borderId="11" xfId="94" applyFont="1" applyBorder="1" applyAlignment="1" applyProtection="1">
      <alignment horizontal="left" vertical="center" shrinkToFit="1"/>
      <protection/>
    </xf>
    <xf numFmtId="191" fontId="20" fillId="34" borderId="11" xfId="85" applyFont="1" applyFill="1" applyBorder="1" applyAlignment="1" applyProtection="1">
      <alignment horizontal="right" vertical="center" shrinkToFit="1"/>
      <protection locked="0"/>
    </xf>
    <xf numFmtId="191" fontId="20" fillId="34" borderId="13" xfId="85" applyFont="1" applyFill="1" applyBorder="1" applyAlignment="1" applyProtection="1">
      <alignment horizontal="right" vertical="center" shrinkToFit="1"/>
      <protection locked="0"/>
    </xf>
    <xf numFmtId="191" fontId="20" fillId="34" borderId="12" xfId="85" applyFont="1" applyFill="1" applyBorder="1" applyAlignment="1" applyProtection="1">
      <alignment horizontal="right" vertical="center" shrinkToFit="1"/>
      <protection locked="0"/>
    </xf>
    <xf numFmtId="0" fontId="20" fillId="0" borderId="11" xfId="94" applyFont="1" applyFill="1" applyBorder="1" applyAlignment="1" applyProtection="1">
      <alignment horizontal="left" vertical="center" shrinkToFit="1"/>
      <protection/>
    </xf>
    <xf numFmtId="0" fontId="23" fillId="36" borderId="11" xfId="94" applyFont="1" applyFill="1" applyBorder="1" applyAlignment="1" applyProtection="1">
      <alignment horizontal="center" vertical="center"/>
      <protection/>
    </xf>
    <xf numFmtId="0" fontId="23" fillId="36" borderId="11" xfId="94" applyFont="1" applyFill="1" applyBorder="1" applyAlignment="1" applyProtection="1">
      <alignment horizontal="center" vertical="center" wrapText="1"/>
      <protection/>
    </xf>
    <xf numFmtId="0" fontId="19" fillId="36" borderId="11" xfId="94" applyFont="1" applyFill="1" applyBorder="1" applyAlignment="1" applyProtection="1">
      <alignment horizontal="center" vertical="center" wrapText="1"/>
      <protection/>
    </xf>
    <xf numFmtId="195" fontId="7" fillId="0" borderId="11" xfId="94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94" applyFont="1" applyAlignment="1" applyProtection="1">
      <alignment horizontal="left" vertical="top" wrapText="1"/>
      <protection/>
    </xf>
    <xf numFmtId="0" fontId="23" fillId="36" borderId="11" xfId="94" applyFont="1" applyFill="1" applyBorder="1" applyAlignment="1" applyProtection="1">
      <alignment horizontal="center" vertical="center" shrinkToFit="1"/>
      <protection/>
    </xf>
    <xf numFmtId="2" fontId="6" fillId="36" borderId="38" xfId="77" applyNumberFormat="1" applyFont="1" applyFill="1" applyBorder="1" applyAlignment="1" applyProtection="1">
      <alignment horizontal="left" vertical="center" wrapText="1"/>
      <protection/>
    </xf>
    <xf numFmtId="2" fontId="6" fillId="36" borderId="0" xfId="77" applyNumberFormat="1" applyFont="1" applyFill="1" applyBorder="1" applyAlignment="1" applyProtection="1">
      <alignment horizontal="left" vertical="center" wrapText="1"/>
      <protection/>
    </xf>
    <xf numFmtId="0" fontId="7" fillId="0" borderId="13" xfId="94" applyFont="1" applyBorder="1" applyAlignment="1" applyProtection="1">
      <alignment horizontal="left" vertical="center" wrapText="1"/>
      <protection/>
    </xf>
    <xf numFmtId="0" fontId="7" fillId="0" borderId="28" xfId="94" applyFont="1" applyBorder="1" applyAlignment="1" applyProtection="1">
      <alignment horizontal="left" vertical="center"/>
      <protection/>
    </xf>
    <xf numFmtId="0" fontId="7" fillId="0" borderId="12" xfId="94" applyFont="1" applyBorder="1" applyAlignment="1" applyProtection="1">
      <alignment horizontal="left" vertical="center"/>
      <protection/>
    </xf>
    <xf numFmtId="2" fontId="6" fillId="36" borderId="38" xfId="77" applyNumberFormat="1" applyFont="1" applyFill="1" applyBorder="1" applyAlignment="1" applyProtection="1">
      <alignment horizontal="left" vertical="center"/>
      <protection/>
    </xf>
    <xf numFmtId="2" fontId="6" fillId="36" borderId="0" xfId="77" applyNumberFormat="1" applyFont="1" applyFill="1" applyBorder="1" applyAlignment="1" applyProtection="1">
      <alignment horizontal="left" vertical="center"/>
      <protection/>
    </xf>
    <xf numFmtId="0" fontId="6" fillId="12" borderId="11" xfId="94" applyFont="1" applyFill="1" applyBorder="1" applyAlignment="1" applyProtection="1">
      <alignment horizontal="center" vertical="center"/>
      <protection/>
    </xf>
    <xf numFmtId="0" fontId="6" fillId="12" borderId="13" xfId="94" applyFont="1" applyFill="1" applyBorder="1" applyAlignment="1" applyProtection="1">
      <alignment horizontal="center" vertical="center" shrinkToFit="1"/>
      <protection/>
    </xf>
    <xf numFmtId="0" fontId="6" fillId="12" borderId="12" xfId="94" applyFont="1" applyFill="1" applyBorder="1" applyAlignment="1" applyProtection="1">
      <alignment horizontal="center" vertical="center" shrinkToFit="1"/>
      <protection/>
    </xf>
    <xf numFmtId="0" fontId="7" fillId="0" borderId="13" xfId="94" applyFont="1" applyBorder="1" applyAlignment="1" applyProtection="1">
      <alignment horizontal="left" vertical="center" shrinkToFit="1"/>
      <protection/>
    </xf>
    <xf numFmtId="0" fontId="7" fillId="0" borderId="28" xfId="94" applyFont="1" applyBorder="1" applyAlignment="1" applyProtection="1">
      <alignment horizontal="left" vertical="center" shrinkToFit="1"/>
      <protection/>
    </xf>
    <xf numFmtId="0" fontId="7" fillId="0" borderId="12" xfId="94" applyFont="1" applyBorder="1" applyAlignment="1" applyProtection="1">
      <alignment horizontal="left" vertical="center" shrinkToFit="1"/>
      <protection/>
    </xf>
    <xf numFmtId="0" fontId="6" fillId="0" borderId="38" xfId="94" applyFont="1" applyFill="1" applyBorder="1" applyAlignment="1" applyProtection="1">
      <alignment horizontal="left" vertical="center"/>
      <protection/>
    </xf>
    <xf numFmtId="0" fontId="6" fillId="0" borderId="0" xfId="94" applyFont="1" applyFill="1" applyBorder="1" applyAlignment="1" applyProtection="1">
      <alignment horizontal="left" vertical="center"/>
      <protection/>
    </xf>
    <xf numFmtId="0" fontId="6" fillId="0" borderId="13" xfId="94" applyFont="1" applyFill="1" applyBorder="1" applyAlignment="1" applyProtection="1">
      <alignment horizontal="left" vertical="center"/>
      <protection/>
    </xf>
    <xf numFmtId="0" fontId="6" fillId="0" borderId="28" xfId="94" applyFont="1" applyFill="1" applyBorder="1" applyAlignment="1" applyProtection="1">
      <alignment horizontal="left" vertical="center"/>
      <protection/>
    </xf>
    <xf numFmtId="0" fontId="6" fillId="0" borderId="38" xfId="94" applyFont="1" applyFill="1" applyBorder="1" applyAlignment="1" applyProtection="1">
      <alignment horizontal="left" vertical="center" wrapText="1"/>
      <protection/>
    </xf>
    <xf numFmtId="0" fontId="6" fillId="0" borderId="0" xfId="94" applyFont="1" applyFill="1" applyBorder="1" applyAlignment="1" applyProtection="1">
      <alignment horizontal="left" vertical="center" wrapText="1"/>
      <protection/>
    </xf>
    <xf numFmtId="0" fontId="6" fillId="0" borderId="13" xfId="94" applyFont="1" applyFill="1" applyBorder="1" applyAlignment="1" applyProtection="1">
      <alignment horizontal="left" vertical="center"/>
      <protection/>
    </xf>
    <xf numFmtId="0" fontId="6" fillId="0" borderId="28" xfId="94" applyFont="1" applyFill="1" applyBorder="1" applyAlignment="1" applyProtection="1">
      <alignment horizontal="left" vertical="center"/>
      <protection/>
    </xf>
    <xf numFmtId="0" fontId="6" fillId="12" borderId="11" xfId="62" applyFont="1" applyFill="1" applyBorder="1" applyAlignment="1" applyProtection="1">
      <alignment horizontal="center" vertical="center"/>
      <protection/>
    </xf>
    <xf numFmtId="0" fontId="7" fillId="0" borderId="11" xfId="62" applyFont="1" applyBorder="1" applyAlignment="1" applyProtection="1">
      <alignment horizontal="right" vertical="center" wrapText="1" indent="1"/>
      <protection/>
    </xf>
    <xf numFmtId="0" fontId="7" fillId="0" borderId="11" xfId="62" applyFont="1" applyBorder="1" applyAlignment="1" applyProtection="1">
      <alignment horizontal="right" vertical="center" indent="1"/>
      <protection/>
    </xf>
    <xf numFmtId="0" fontId="7" fillId="0" borderId="0" xfId="62" applyFont="1" applyBorder="1" applyAlignment="1" applyProtection="1">
      <alignment horizontal="right" vertical="center" wrapText="1" indent="1"/>
      <protection/>
    </xf>
    <xf numFmtId="0" fontId="4" fillId="0" borderId="0" xfId="94" applyFont="1" applyAlignment="1" applyProtection="1">
      <alignment horizontal="left" vertical="center" wrapText="1"/>
      <protection/>
    </xf>
    <xf numFmtId="0" fontId="3" fillId="0" borderId="0" xfId="94" applyFont="1" applyAlignment="1" applyProtection="1">
      <alignment horizontal="left" vertical="center" wrapText="1"/>
      <protection/>
    </xf>
    <xf numFmtId="0" fontId="3" fillId="0" borderId="0" xfId="94" applyFont="1" applyAlignment="1" applyProtection="1">
      <alignment horizontal="center" vertical="center" wrapText="1"/>
      <protection/>
    </xf>
    <xf numFmtId="0" fontId="4" fillId="36" borderId="11" xfId="94" applyFont="1" applyFill="1" applyBorder="1" applyAlignment="1" applyProtection="1">
      <alignment horizontal="center" vertical="center" wrapText="1"/>
      <protection/>
    </xf>
    <xf numFmtId="0" fontId="4" fillId="0" borderId="11" xfId="94" applyFont="1" applyBorder="1" applyAlignment="1" applyProtection="1">
      <alignment horizontal="center" vertical="center" wrapText="1"/>
      <protection/>
    </xf>
    <xf numFmtId="0" fontId="3" fillId="36" borderId="11" xfId="94" applyFont="1" applyFill="1" applyBorder="1" applyAlignment="1" applyProtection="1">
      <alignment horizontal="center" vertical="center" wrapText="1"/>
      <protection/>
    </xf>
    <xf numFmtId="0" fontId="3" fillId="0" borderId="0" xfId="94" applyFont="1" applyBorder="1" applyAlignment="1" applyProtection="1">
      <alignment horizontal="center" vertical="center" wrapText="1"/>
      <protection/>
    </xf>
    <xf numFmtId="0" fontId="4" fillId="34" borderId="11" xfId="94" applyFont="1" applyFill="1" applyBorder="1" applyAlignment="1" applyProtection="1">
      <alignment horizontal="center" vertical="center" wrapText="1"/>
      <protection/>
    </xf>
    <xf numFmtId="0" fontId="6" fillId="35" borderId="32" xfId="50" applyFont="1" applyFill="1" applyBorder="1" applyAlignment="1" applyProtection="1">
      <alignment horizontal="center" vertical="center" shrinkToFit="1"/>
      <protection/>
    </xf>
    <xf numFmtId="0" fontId="6" fillId="35" borderId="20" xfId="50" applyFont="1" applyFill="1" applyBorder="1" applyAlignment="1" applyProtection="1">
      <alignment horizontal="center" vertical="center" shrinkToFit="1"/>
      <protection/>
    </xf>
    <xf numFmtId="0" fontId="7" fillId="0" borderId="0" xfId="50" applyFont="1" applyAlignment="1" applyProtection="1">
      <alignment horizontal="left"/>
      <protection/>
    </xf>
    <xf numFmtId="0" fontId="7" fillId="34" borderId="0" xfId="50" applyFont="1" applyFill="1" applyAlignment="1" applyProtection="1">
      <alignment horizontal="left" vertical="top" wrapText="1"/>
      <protection locked="0"/>
    </xf>
    <xf numFmtId="0" fontId="7" fillId="34" borderId="0" xfId="50" applyNumberFormat="1" applyFont="1" applyFill="1" applyAlignment="1" applyProtection="1">
      <alignment horizontal="left" vertical="top" wrapText="1"/>
      <protection locked="0"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76" fillId="40" borderId="11" xfId="0" applyFont="1" applyFill="1" applyBorder="1" applyAlignment="1">
      <alignment horizontal="left" vertical="center" wrapText="1"/>
    </xf>
    <xf numFmtId="0" fontId="6" fillId="35" borderId="32" xfId="62" applyFont="1" applyFill="1" applyBorder="1" applyAlignment="1" applyProtection="1">
      <alignment horizontal="center" vertical="center"/>
      <protection/>
    </xf>
    <xf numFmtId="0" fontId="6" fillId="35" borderId="20" xfId="62" applyFont="1" applyFill="1" applyBorder="1" applyAlignment="1" applyProtection="1">
      <alignment horizontal="center" vertical="center"/>
      <protection/>
    </xf>
    <xf numFmtId="0" fontId="6" fillId="35" borderId="19" xfId="62" applyFont="1" applyFill="1" applyBorder="1" applyAlignment="1" applyProtection="1">
      <alignment horizontal="center" vertical="center"/>
      <protection/>
    </xf>
    <xf numFmtId="0" fontId="6" fillId="35" borderId="16" xfId="62" applyFont="1" applyFill="1" applyBorder="1" applyAlignment="1" applyProtection="1">
      <alignment horizontal="center" vertical="center"/>
      <protection/>
    </xf>
    <xf numFmtId="0" fontId="6" fillId="35" borderId="15" xfId="62" applyFont="1" applyFill="1" applyBorder="1" applyAlignment="1" applyProtection="1">
      <alignment horizontal="center" vertical="center"/>
      <protection/>
    </xf>
    <xf numFmtId="0" fontId="6" fillId="35" borderId="21" xfId="62" applyFont="1" applyFill="1" applyBorder="1" applyAlignment="1" applyProtection="1">
      <alignment horizontal="center" vertical="center"/>
      <protection/>
    </xf>
    <xf numFmtId="0" fontId="6" fillId="35" borderId="22" xfId="62" applyFont="1" applyFill="1" applyBorder="1" applyAlignment="1" applyProtection="1">
      <alignment horizontal="center" vertical="center"/>
      <protection/>
    </xf>
    <xf numFmtId="0" fontId="6" fillId="35" borderId="39" xfId="62" applyFont="1" applyFill="1" applyBorder="1" applyAlignment="1" applyProtection="1">
      <alignment horizontal="center" vertical="center"/>
      <protection/>
    </xf>
    <xf numFmtId="0" fontId="6" fillId="35" borderId="32" xfId="62" applyFont="1" applyFill="1" applyBorder="1" applyAlignment="1" applyProtection="1">
      <alignment horizontal="center" vertical="center" wrapText="1"/>
      <protection/>
    </xf>
    <xf numFmtId="0" fontId="6" fillId="35" borderId="20" xfId="62" applyFont="1" applyFill="1" applyBorder="1" applyAlignment="1" applyProtection="1">
      <alignment horizontal="center" vertical="center" wrapText="1"/>
      <protection/>
    </xf>
    <xf numFmtId="0" fontId="6" fillId="35" borderId="32" xfId="62" applyFont="1" applyFill="1" applyBorder="1" applyAlignment="1" applyProtection="1">
      <alignment horizontal="center" vertical="center" wrapText="1" shrinkToFit="1"/>
      <protection/>
    </xf>
    <xf numFmtId="0" fontId="6" fillId="35" borderId="20" xfId="62" applyFont="1" applyFill="1" applyBorder="1" applyAlignment="1" applyProtection="1">
      <alignment horizontal="center" vertical="center" wrapText="1" shrinkToFit="1"/>
      <protection/>
    </xf>
    <xf numFmtId="0" fontId="6" fillId="35" borderId="20" xfId="62" applyFont="1" applyFill="1" applyBorder="1" applyAlignment="1" applyProtection="1">
      <alignment horizontal="center" vertical="center" shrinkToFit="1"/>
      <protection/>
    </xf>
    <xf numFmtId="0" fontId="76" fillId="0" borderId="11" xfId="0" applyFont="1" applyBorder="1" applyAlignment="1">
      <alignment horizontal="left" vertical="center" wrapText="1"/>
    </xf>
    <xf numFmtId="0" fontId="6" fillId="35" borderId="32" xfId="50" applyFont="1" applyFill="1" applyBorder="1" applyAlignment="1" applyProtection="1">
      <alignment horizontal="center" vertical="center"/>
      <protection/>
    </xf>
    <xf numFmtId="0" fontId="6" fillId="35" borderId="20" xfId="50" applyFont="1" applyFill="1" applyBorder="1" applyAlignment="1" applyProtection="1">
      <alignment horizontal="center" vertical="center"/>
      <protection/>
    </xf>
    <xf numFmtId="0" fontId="6" fillId="0" borderId="32" xfId="62" applyFont="1" applyBorder="1" applyAlignment="1" applyProtection="1">
      <alignment horizontal="center" vertical="top"/>
      <protection/>
    </xf>
    <xf numFmtId="0" fontId="6" fillId="0" borderId="18" xfId="62" applyFont="1" applyBorder="1" applyAlignment="1" applyProtection="1">
      <alignment horizontal="center" vertical="top"/>
      <protection/>
    </xf>
    <xf numFmtId="0" fontId="6" fillId="0" borderId="20" xfId="62" applyFont="1" applyBorder="1" applyAlignment="1" applyProtection="1">
      <alignment horizontal="center" vertical="top"/>
      <protection/>
    </xf>
    <xf numFmtId="0" fontId="6" fillId="0" borderId="13" xfId="62" applyFont="1" applyBorder="1" applyAlignment="1" applyProtection="1">
      <alignment horizontal="left" vertical="center"/>
      <protection/>
    </xf>
    <xf numFmtId="0" fontId="6" fillId="0" borderId="28" xfId="62" applyFont="1" applyBorder="1" applyAlignment="1" applyProtection="1">
      <alignment horizontal="left" vertical="center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7" fillId="34" borderId="32" xfId="50" applyFont="1" applyFill="1" applyBorder="1" applyAlignment="1" applyProtection="1">
      <alignment horizontal="center" vertical="center"/>
      <protection/>
    </xf>
    <xf numFmtId="0" fontId="7" fillId="34" borderId="20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20" xfId="50" applyFont="1" applyFill="1" applyBorder="1" applyAlignment="1" applyProtection="1">
      <alignment horizontal="center" vertical="center"/>
      <protection/>
    </xf>
    <xf numFmtId="2" fontId="7" fillId="19" borderId="32" xfId="50" applyNumberFormat="1" applyFont="1" applyFill="1" applyBorder="1" applyAlignment="1" applyProtection="1">
      <alignment horizontal="center" vertical="center"/>
      <protection/>
    </xf>
    <xf numFmtId="2" fontId="7" fillId="19" borderId="20" xfId="50" applyNumberFormat="1" applyFont="1" applyFill="1" applyBorder="1" applyAlignment="1" applyProtection="1">
      <alignment horizontal="center" vertical="center"/>
      <protection/>
    </xf>
    <xf numFmtId="0" fontId="7" fillId="36" borderId="32" xfId="50" applyFont="1" applyFill="1" applyBorder="1" applyAlignment="1" applyProtection="1">
      <alignment horizontal="center" vertical="center"/>
      <protection/>
    </xf>
    <xf numFmtId="0" fontId="7" fillId="36" borderId="20" xfId="50" applyFont="1" applyFill="1" applyBorder="1" applyAlignment="1" applyProtection="1">
      <alignment horizontal="center" vertical="center"/>
      <protection/>
    </xf>
    <xf numFmtId="2" fontId="7" fillId="35" borderId="32" xfId="50" applyNumberFormat="1" applyFont="1" applyFill="1" applyBorder="1" applyAlignment="1" applyProtection="1">
      <alignment horizontal="center" vertical="center"/>
      <protection/>
    </xf>
    <xf numFmtId="2" fontId="7" fillId="35" borderId="20" xfId="50" applyNumberFormat="1" applyFont="1" applyFill="1" applyBorder="1" applyAlignment="1" applyProtection="1">
      <alignment horizontal="center" vertical="center"/>
      <protection/>
    </xf>
    <xf numFmtId="0" fontId="6" fillId="0" borderId="19" xfId="62" applyFont="1" applyBorder="1" applyAlignment="1" applyProtection="1">
      <alignment horizontal="center" vertical="top"/>
      <protection/>
    </xf>
    <xf numFmtId="0" fontId="6" fillId="0" borderId="38" xfId="62" applyFont="1" applyBorder="1" applyAlignment="1" applyProtection="1">
      <alignment horizontal="center" vertical="top"/>
      <protection/>
    </xf>
    <xf numFmtId="0" fontId="6" fillId="0" borderId="21" xfId="62" applyFont="1" applyBorder="1" applyAlignment="1" applyProtection="1">
      <alignment horizontal="center" vertical="top"/>
      <protection/>
    </xf>
    <xf numFmtId="0" fontId="77" fillId="0" borderId="13" xfId="0" applyFont="1" applyBorder="1" applyAlignment="1">
      <alignment horizontal="left" vertical="center"/>
    </xf>
    <xf numFmtId="0" fontId="77" fillId="0" borderId="28" xfId="0" applyFont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" fillId="0" borderId="11" xfId="62" applyFont="1" applyBorder="1" applyAlignment="1" applyProtection="1">
      <alignment horizontal="left" vertical="center" wrapText="1"/>
      <protection/>
    </xf>
    <xf numFmtId="0" fontId="76" fillId="0" borderId="11" xfId="0" applyFont="1" applyBorder="1" applyAlignment="1">
      <alignment horizontal="left" vertical="center" shrinkToFit="1"/>
    </xf>
    <xf numFmtId="0" fontId="7" fillId="0" borderId="13" xfId="62" applyFont="1" applyBorder="1" applyAlignment="1" applyProtection="1">
      <alignment horizontal="left" vertical="center" wrapText="1"/>
      <protection/>
    </xf>
    <xf numFmtId="0" fontId="7" fillId="0" borderId="28" xfId="62" applyFont="1" applyBorder="1" applyAlignment="1" applyProtection="1">
      <alignment horizontal="left" vertical="center" wrapText="1"/>
      <protection/>
    </xf>
    <xf numFmtId="0" fontId="7" fillId="0" borderId="12" xfId="62" applyFont="1" applyBorder="1" applyAlignment="1" applyProtection="1">
      <alignment horizontal="left" vertical="center" wrapText="1"/>
      <protection/>
    </xf>
    <xf numFmtId="0" fontId="76" fillId="0" borderId="11" xfId="0" applyFont="1" applyBorder="1" applyAlignment="1">
      <alignment horizontal="left" vertical="top" wrapText="1"/>
    </xf>
    <xf numFmtId="0" fontId="6" fillId="0" borderId="13" xfId="50" applyFont="1" applyBorder="1" applyAlignment="1" applyProtection="1">
      <alignment horizontal="center" vertical="center"/>
      <protection/>
    </xf>
    <xf numFmtId="0" fontId="6" fillId="0" borderId="28" xfId="50" applyFont="1" applyBorder="1" applyAlignment="1" applyProtection="1">
      <alignment horizontal="center" vertical="center"/>
      <protection/>
    </xf>
    <xf numFmtId="0" fontId="6" fillId="0" borderId="12" xfId="50" applyFont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left" vertical="center" shrinkToFit="1"/>
      <protection/>
    </xf>
    <xf numFmtId="0" fontId="6" fillId="0" borderId="28" xfId="62" applyFont="1" applyBorder="1" applyAlignment="1" applyProtection="1">
      <alignment horizontal="left" vertical="center" shrinkToFit="1"/>
      <protection/>
    </xf>
    <xf numFmtId="0" fontId="6" fillId="0" borderId="12" xfId="62" applyFont="1" applyBorder="1" applyAlignment="1" applyProtection="1">
      <alignment horizontal="left" vertical="center" shrinkToFit="1"/>
      <protection/>
    </xf>
    <xf numFmtId="0" fontId="7" fillId="0" borderId="13" xfId="62" applyFont="1" applyBorder="1" applyAlignment="1" applyProtection="1">
      <alignment horizontal="left" vertical="top" wrapText="1"/>
      <protection/>
    </xf>
    <xf numFmtId="0" fontId="7" fillId="0" borderId="28" xfId="62" applyFont="1" applyBorder="1" applyAlignment="1" applyProtection="1">
      <alignment horizontal="left" vertical="top" wrapText="1"/>
      <protection/>
    </xf>
    <xf numFmtId="0" fontId="7" fillId="0" borderId="12" xfId="62" applyFont="1" applyBorder="1" applyAlignment="1" applyProtection="1">
      <alignment horizontal="left" vertical="top" wrapText="1"/>
      <protection/>
    </xf>
    <xf numFmtId="0" fontId="6" fillId="0" borderId="13" xfId="62" applyFont="1" applyBorder="1" applyAlignment="1" applyProtection="1">
      <alignment horizontal="left" vertical="center" wrapText="1"/>
      <protection/>
    </xf>
    <xf numFmtId="0" fontId="6" fillId="0" borderId="28" xfId="62" applyFont="1" applyBorder="1" applyAlignment="1" applyProtection="1">
      <alignment horizontal="left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0" fontId="5" fillId="0" borderId="0" xfId="66" applyFont="1" applyFill="1" applyAlignment="1" applyProtection="1">
      <alignment horizontal="left" vertical="center" wrapText="1"/>
      <protection/>
    </xf>
    <xf numFmtId="0" fontId="22" fillId="0" borderId="38" xfId="64" applyFont="1" applyBorder="1" applyAlignment="1" applyProtection="1">
      <alignment horizontal="left" vertical="center" shrinkToFit="1"/>
      <protection/>
    </xf>
    <xf numFmtId="0" fontId="22" fillId="0" borderId="0" xfId="64" applyFont="1" applyAlignment="1" applyProtection="1">
      <alignment horizontal="left" vertical="center" shrinkToFit="1"/>
      <protection/>
    </xf>
    <xf numFmtId="0" fontId="5" fillId="12" borderId="11" xfId="63" applyFont="1" applyFill="1" applyBorder="1" applyAlignment="1" applyProtection="1">
      <alignment horizontal="center" vertical="center" shrinkToFit="1"/>
      <protection/>
    </xf>
    <xf numFmtId="0" fontId="7" fillId="0" borderId="11" xfId="63" applyFont="1" applyBorder="1" applyAlignment="1" applyProtection="1">
      <alignment horizontal="center" vertical="center"/>
      <protection/>
    </xf>
    <xf numFmtId="0" fontId="7" fillId="0" borderId="13" xfId="63" applyFont="1" applyBorder="1" applyAlignment="1" applyProtection="1">
      <alignment horizontal="center" vertical="center"/>
      <protection/>
    </xf>
    <xf numFmtId="0" fontId="22" fillId="0" borderId="38" xfId="64" applyFont="1" applyBorder="1" applyAlignment="1" applyProtection="1">
      <alignment horizontal="left" vertical="top" wrapText="1"/>
      <protection/>
    </xf>
    <xf numFmtId="0" fontId="22" fillId="0" borderId="0" xfId="64" applyFont="1" applyAlignment="1" applyProtection="1">
      <alignment horizontal="left" vertical="top" wrapText="1"/>
      <protection/>
    </xf>
    <xf numFmtId="0" fontId="7" fillId="38" borderId="11" xfId="63" applyFont="1" applyFill="1" applyBorder="1" applyAlignment="1" applyProtection="1">
      <alignment horizontal="center" vertical="center"/>
      <protection/>
    </xf>
    <xf numFmtId="0" fontId="7" fillId="38" borderId="13" xfId="63" applyFont="1" applyFill="1" applyBorder="1" applyAlignment="1" applyProtection="1">
      <alignment horizontal="center" vertical="center"/>
      <protection/>
    </xf>
    <xf numFmtId="0" fontId="22" fillId="34" borderId="0" xfId="50" applyFont="1" applyFill="1" applyAlignment="1" applyProtection="1">
      <alignment horizontal="left" vertical="top" wrapText="1"/>
      <protection locked="0"/>
    </xf>
    <xf numFmtId="0" fontId="22" fillId="0" borderId="0" xfId="50" applyFont="1" applyAlignment="1" applyProtection="1">
      <alignment horizontal="left"/>
      <protection/>
    </xf>
    <xf numFmtId="0" fontId="22" fillId="0" borderId="38" xfId="64" applyFont="1" applyBorder="1" applyAlignment="1" applyProtection="1">
      <alignment horizontal="left" vertical="center" wrapText="1"/>
      <protection/>
    </xf>
    <xf numFmtId="0" fontId="22" fillId="0" borderId="0" xfId="64" applyFont="1" applyAlignment="1" applyProtection="1">
      <alignment horizontal="left" vertical="center" wrapText="1"/>
      <protection/>
    </xf>
    <xf numFmtId="0" fontId="6" fillId="0" borderId="0" xfId="94" applyFont="1" applyFill="1" applyBorder="1" applyAlignment="1" applyProtection="1">
      <alignment vertical="center"/>
      <protection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2 2" xfId="92"/>
    <cellStyle name="ปกติ 3" xfId="93"/>
    <cellStyle name="ปกติ_DSI 2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Currency" xfId="100"/>
    <cellStyle name="Currency [0]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dxfs count="8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19</xdr:row>
      <xdr:rowOff>57150</xdr:rowOff>
    </xdr:from>
    <xdr:to>
      <xdr:col>1</xdr:col>
      <xdr:colOff>895350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57275" y="6762750"/>
          <a:ext cx="219075" cy="1428750"/>
          <a:chOff x="1310787" y="72204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320632" y="72204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320632" y="75256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310787" y="78311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310787" y="81266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310787" y="84321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3.%20KPI_63\8.%20&#3585;&#3634;&#3619;&#3605;&#3619;&#3623;&#3592;&#3611;&#3619;&#3632;&#3648;&#3617;&#3636;&#3609;%2063\&#3626;&#3619;&#3640;&#3611;&#3612;&#3621;_%20&#3611;&#3637;%2063%20(&#3619;&#3641;&#3611;&#3648;&#3621;&#3656;&#3617;)\&#3626;&#3635;&#3609;&#3633;&#3585;&#3591;&#3634;&#3609;&#3651;&#3609;&#3626;&#3656;&#3623;&#3609;&#3585;&#3621;&#3634;&#3591;\&#3626;&#3635;&#3609;&#3633;&#3585;&#3591;&#3634;&#3609;&#3617;&#3637;&#3588;&#3604;&#3637;\30.%20&#3626;&#3635;&#3609;&#3633;&#3585;&#3591;&#3634;&#3609;&#3585;&#3634;&#3619;&#3626;&#3629;&#3610;&#3626;&#3623;&#360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2.7"/>
      <sheetName val="4.1"/>
      <sheetName val="5.1(1)"/>
      <sheetName val="1.4"/>
      <sheetName val="3.16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SheetLayoutView="110" workbookViewId="0" topLeftCell="A1">
      <selection activeCell="A13" sqref="A13:B13"/>
    </sheetView>
  </sheetViews>
  <sheetFormatPr defaultColWidth="9.140625" defaultRowHeight="15"/>
  <cols>
    <col min="1" max="1" width="5.57421875" style="102" customWidth="1"/>
    <col min="2" max="2" width="41.00390625" style="84" customWidth="1"/>
    <col min="3" max="3" width="6.421875" style="11" customWidth="1"/>
    <col min="4" max="5" width="6.7109375" style="11" customWidth="1"/>
    <col min="6" max="10" width="5.140625" style="12" customWidth="1"/>
    <col min="11" max="11" width="8.8515625" style="12" customWidth="1"/>
    <col min="12" max="12" width="9.140625" style="89" customWidth="1"/>
    <col min="13" max="13" width="3.7109375" style="89" customWidth="1"/>
    <col min="14" max="14" width="9.57421875" style="89" customWidth="1"/>
    <col min="15" max="16384" width="9.00390625" style="10" customWidth="1"/>
  </cols>
  <sheetData>
    <row r="1" spans="1:14" ht="20.25">
      <c r="A1" s="101"/>
      <c r="B1" s="83"/>
      <c r="C1" s="300" t="s">
        <v>31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ht="20.25">
      <c r="A2" s="101"/>
      <c r="B2" s="83"/>
      <c r="C2" s="300" t="s">
        <v>165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ht="15.75" customHeight="1" thickBot="1">
      <c r="N3" s="90"/>
    </row>
    <row r="4" spans="1:14" ht="24" customHeight="1" thickTop="1">
      <c r="A4" s="306" t="s">
        <v>167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8"/>
    </row>
    <row r="5" spans="1:14" ht="24" customHeight="1">
      <c r="A5" s="320" t="s">
        <v>173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2"/>
    </row>
    <row r="6" spans="1:14" ht="24" customHeight="1" thickBot="1">
      <c r="A6" s="329" t="s">
        <v>171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1"/>
    </row>
    <row r="7" spans="1:14" ht="18" customHeight="1" thickTop="1">
      <c r="A7" s="10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</row>
    <row r="8" spans="1:14" s="15" customFormat="1" ht="20.25">
      <c r="A8" s="332" t="s">
        <v>21</v>
      </c>
      <c r="B8" s="332"/>
      <c r="C8" s="314" t="s">
        <v>41</v>
      </c>
      <c r="D8" s="317" t="s">
        <v>20</v>
      </c>
      <c r="E8" s="317" t="s">
        <v>48</v>
      </c>
      <c r="F8" s="2" t="s">
        <v>6</v>
      </c>
      <c r="G8" s="14"/>
      <c r="H8" s="14"/>
      <c r="I8" s="14"/>
      <c r="J8" s="14"/>
      <c r="K8" s="303" t="s">
        <v>2</v>
      </c>
      <c r="L8" s="304"/>
      <c r="M8" s="304"/>
      <c r="N8" s="305"/>
    </row>
    <row r="9" spans="1:14" s="15" customFormat="1" ht="17.25" customHeight="1">
      <c r="A9" s="332"/>
      <c r="B9" s="332"/>
      <c r="C9" s="315"/>
      <c r="D9" s="318"/>
      <c r="E9" s="323"/>
      <c r="F9" s="327">
        <v>1</v>
      </c>
      <c r="G9" s="327">
        <v>2</v>
      </c>
      <c r="H9" s="327">
        <v>3</v>
      </c>
      <c r="I9" s="327">
        <v>4</v>
      </c>
      <c r="J9" s="327">
        <v>5</v>
      </c>
      <c r="K9" s="91" t="s">
        <v>22</v>
      </c>
      <c r="L9" s="92" t="s">
        <v>38</v>
      </c>
      <c r="M9" s="301" t="s">
        <v>54</v>
      </c>
      <c r="N9" s="93" t="s">
        <v>23</v>
      </c>
    </row>
    <row r="10" spans="1:14" s="15" customFormat="1" ht="21.75" customHeight="1">
      <c r="A10" s="332"/>
      <c r="B10" s="332"/>
      <c r="C10" s="316"/>
      <c r="D10" s="319"/>
      <c r="E10" s="324"/>
      <c r="F10" s="328"/>
      <c r="G10" s="328"/>
      <c r="H10" s="328"/>
      <c r="I10" s="328"/>
      <c r="J10" s="328"/>
      <c r="K10" s="94" t="s">
        <v>24</v>
      </c>
      <c r="L10" s="95" t="s">
        <v>25</v>
      </c>
      <c r="M10" s="302"/>
      <c r="N10" s="96" t="s">
        <v>26</v>
      </c>
    </row>
    <row r="11" spans="1:14" s="15" customFormat="1" ht="24.75" customHeight="1">
      <c r="A11" s="311" t="s">
        <v>36</v>
      </c>
      <c r="B11" s="312"/>
      <c r="C11" s="16"/>
      <c r="D11" s="17">
        <f>SUM(D12:D12)</f>
        <v>10</v>
      </c>
      <c r="E11" s="125">
        <f>SUM(E12)</f>
        <v>50</v>
      </c>
      <c r="F11" s="18"/>
      <c r="G11" s="18"/>
      <c r="H11" s="18"/>
      <c r="I11" s="18"/>
      <c r="J11" s="18"/>
      <c r="K11" s="19"/>
      <c r="L11" s="20" t="e">
        <f>SUM(N12:N12)*E17/E11</f>
        <v>#DIV/0!</v>
      </c>
      <c r="M11" s="128" t="e">
        <f aca="true" t="shared" si="0" ref="M11:M16">L11</f>
        <v>#DIV/0!</v>
      </c>
      <c r="N11" s="21"/>
    </row>
    <row r="12" spans="1:14" s="138" customFormat="1" ht="44.25" customHeight="1">
      <c r="A12" s="130">
        <v>1.3</v>
      </c>
      <c r="B12" s="131" t="s">
        <v>175</v>
      </c>
      <c r="C12" s="132" t="s">
        <v>27</v>
      </c>
      <c r="D12" s="133">
        <v>10</v>
      </c>
      <c r="E12" s="134">
        <f>D12*100/D17</f>
        <v>50</v>
      </c>
      <c r="F12" s="135">
        <v>1</v>
      </c>
      <c r="G12" s="135">
        <v>2</v>
      </c>
      <c r="H12" s="135">
        <v>3</v>
      </c>
      <c r="I12" s="135">
        <v>4</v>
      </c>
      <c r="J12" s="135">
        <v>5</v>
      </c>
      <c r="K12" s="134" t="e">
        <f>'1.3 '!D3</f>
        <v>#DIV/0!</v>
      </c>
      <c r="L12" s="136" t="e">
        <f>'1.3 '!D5</f>
        <v>#DIV/0!</v>
      </c>
      <c r="M12" s="129" t="e">
        <f t="shared" si="0"/>
        <v>#DIV/0!</v>
      </c>
      <c r="N12" s="137" t="e">
        <f>E12*L12/E17</f>
        <v>#DIV/0!</v>
      </c>
    </row>
    <row r="13" spans="1:14" s="28" customFormat="1" ht="24.75" customHeight="1">
      <c r="A13" s="325" t="s">
        <v>37</v>
      </c>
      <c r="B13" s="326"/>
      <c r="C13" s="23"/>
      <c r="D13" s="24">
        <f>SUM(D14:D14)</f>
        <v>5</v>
      </c>
      <c r="E13" s="126">
        <f>SUM(E14)</f>
        <v>25</v>
      </c>
      <c r="F13" s="25"/>
      <c r="G13" s="25"/>
      <c r="H13" s="25"/>
      <c r="I13" s="25"/>
      <c r="J13" s="25"/>
      <c r="K13" s="25"/>
      <c r="L13" s="26" t="e">
        <f>SUM(N14:N14)*E17/E13</f>
        <v>#DIV/0!</v>
      </c>
      <c r="M13" s="128" t="e">
        <f t="shared" si="0"/>
        <v>#DIV/0!</v>
      </c>
      <c r="N13" s="27"/>
    </row>
    <row r="14" spans="1:14" s="35" customFormat="1" ht="46.5" customHeight="1">
      <c r="A14" s="276">
        <v>3.3</v>
      </c>
      <c r="B14" s="85" t="s">
        <v>39</v>
      </c>
      <c r="C14" s="31" t="s">
        <v>28</v>
      </c>
      <c r="D14" s="32">
        <v>5</v>
      </c>
      <c r="E14" s="33">
        <f>D14*100/D17</f>
        <v>25</v>
      </c>
      <c r="F14" s="30">
        <v>40</v>
      </c>
      <c r="G14" s="30">
        <v>50</v>
      </c>
      <c r="H14" s="30">
        <v>60</v>
      </c>
      <c r="I14" s="30">
        <v>70</v>
      </c>
      <c r="J14" s="30">
        <v>80</v>
      </c>
      <c r="K14" s="33" t="e">
        <f>'3.3'!D3</f>
        <v>#DIV/0!</v>
      </c>
      <c r="L14" s="127" t="e">
        <f>'3.3'!D5</f>
        <v>#DIV/0!</v>
      </c>
      <c r="M14" s="128" t="e">
        <f t="shared" si="0"/>
        <v>#DIV/0!</v>
      </c>
      <c r="N14" s="34" t="e">
        <f>E14*L14/E17</f>
        <v>#DIV/0!</v>
      </c>
    </row>
    <row r="15" spans="1:14" s="15" customFormat="1" ht="24.75" customHeight="1">
      <c r="A15" s="311" t="s">
        <v>166</v>
      </c>
      <c r="B15" s="312"/>
      <c r="C15" s="36"/>
      <c r="D15" s="24">
        <f>SUM(D16:D16)</f>
        <v>5</v>
      </c>
      <c r="E15" s="126">
        <f>SUM(E16)</f>
        <v>25</v>
      </c>
      <c r="F15" s="25"/>
      <c r="G15" s="25"/>
      <c r="H15" s="25"/>
      <c r="I15" s="25"/>
      <c r="J15" s="25"/>
      <c r="K15" s="37"/>
      <c r="L15" s="26">
        <f>SUM(N16:N16)*E17/E15</f>
        <v>0</v>
      </c>
      <c r="M15" s="128">
        <f t="shared" si="0"/>
        <v>0</v>
      </c>
      <c r="N15" s="27"/>
    </row>
    <row r="16" spans="1:14" s="29" customFormat="1" ht="87" customHeight="1">
      <c r="A16" s="283">
        <v>4.1</v>
      </c>
      <c r="B16" s="284" t="s">
        <v>172</v>
      </c>
      <c r="C16" s="285" t="s">
        <v>27</v>
      </c>
      <c r="D16" s="286">
        <v>5</v>
      </c>
      <c r="E16" s="287">
        <f>D16*100/D17</f>
        <v>25</v>
      </c>
      <c r="F16" s="288">
        <v>1</v>
      </c>
      <c r="G16" s="288" t="s">
        <v>55</v>
      </c>
      <c r="H16" s="288">
        <v>2</v>
      </c>
      <c r="I16" s="288" t="s">
        <v>55</v>
      </c>
      <c r="J16" s="288">
        <v>3</v>
      </c>
      <c r="K16" s="287">
        <f>'4.1'!D3</f>
        <v>0</v>
      </c>
      <c r="L16" s="289">
        <f>'4.1'!D5</f>
        <v>0</v>
      </c>
      <c r="M16" s="128">
        <f t="shared" si="0"/>
        <v>0</v>
      </c>
      <c r="N16" s="290">
        <f>E16*L16/E17</f>
        <v>0</v>
      </c>
    </row>
    <row r="17" spans="1:14" s="44" customFormat="1" ht="22.5" customHeight="1">
      <c r="A17" s="104"/>
      <c r="B17" s="86"/>
      <c r="C17" s="38" t="s">
        <v>29</v>
      </c>
      <c r="D17" s="39">
        <f>SUM(D13+D15+D11)</f>
        <v>20</v>
      </c>
      <c r="E17" s="39">
        <f>E11+E13+E15</f>
        <v>100</v>
      </c>
      <c r="F17" s="40"/>
      <c r="G17" s="40"/>
      <c r="H17" s="40"/>
      <c r="I17" s="41"/>
      <c r="J17" s="41"/>
      <c r="K17" s="42"/>
      <c r="L17" s="309" t="s">
        <v>30</v>
      </c>
      <c r="M17" s="310"/>
      <c r="N17" s="43" t="e">
        <f>SUM(N12:N16)</f>
        <v>#DIV/0!</v>
      </c>
    </row>
    <row r="18" spans="1:14" s="44" customFormat="1" ht="24" customHeight="1">
      <c r="A18" s="105"/>
      <c r="B18" s="123" t="s">
        <v>174</v>
      </c>
      <c r="C18" s="107"/>
      <c r="D18" s="107"/>
      <c r="E18" s="107"/>
      <c r="F18" s="108"/>
      <c r="G18" s="108"/>
      <c r="H18" s="108"/>
      <c r="I18" s="109"/>
      <c r="J18" s="109"/>
      <c r="K18" s="110"/>
      <c r="L18" s="111"/>
      <c r="M18" s="114"/>
      <c r="N18" s="45"/>
    </row>
    <row r="19" spans="1:14" s="44" customFormat="1" ht="24" customHeight="1">
      <c r="A19" s="105"/>
      <c r="B19" s="122" t="s">
        <v>42</v>
      </c>
      <c r="C19" s="115"/>
      <c r="D19" s="115"/>
      <c r="E19" s="115"/>
      <c r="F19" s="108"/>
      <c r="G19" s="108"/>
      <c r="H19" s="108"/>
      <c r="I19" s="108"/>
      <c r="J19" s="108"/>
      <c r="K19" s="108"/>
      <c r="L19" s="116"/>
      <c r="M19" s="117"/>
      <c r="N19" s="45"/>
    </row>
    <row r="20" spans="1:14" s="44" customFormat="1" ht="24" customHeight="1">
      <c r="A20" s="105"/>
      <c r="B20" s="277" t="s">
        <v>49</v>
      </c>
      <c r="C20" s="118" t="s">
        <v>43</v>
      </c>
      <c r="D20" s="119"/>
      <c r="E20" s="119"/>
      <c r="F20" s="120"/>
      <c r="G20" s="113"/>
      <c r="H20" s="108"/>
      <c r="I20" s="108"/>
      <c r="J20" s="108"/>
      <c r="K20" s="108"/>
      <c r="L20" s="116"/>
      <c r="M20" s="117"/>
      <c r="N20" s="45"/>
    </row>
    <row r="21" spans="1:14" s="44" customFormat="1" ht="24" customHeight="1">
      <c r="A21" s="105"/>
      <c r="B21" s="278" t="s">
        <v>50</v>
      </c>
      <c r="C21" s="121" t="s">
        <v>44</v>
      </c>
      <c r="D21" s="120"/>
      <c r="E21" s="120"/>
      <c r="F21" s="120"/>
      <c r="G21" s="120"/>
      <c r="H21" s="108"/>
      <c r="I21" s="108"/>
      <c r="J21" s="108"/>
      <c r="K21" s="108"/>
      <c r="L21" s="116"/>
      <c r="M21" s="117"/>
      <c r="N21" s="45"/>
    </row>
    <row r="22" spans="1:14" s="28" customFormat="1" ht="24" customHeight="1">
      <c r="A22" s="105"/>
      <c r="B22" s="279" t="s">
        <v>51</v>
      </c>
      <c r="C22" s="112" t="s">
        <v>45</v>
      </c>
      <c r="D22" s="113"/>
      <c r="E22" s="113"/>
      <c r="F22" s="113"/>
      <c r="G22" s="113"/>
      <c r="H22" s="108"/>
      <c r="I22" s="108"/>
      <c r="J22" s="108"/>
      <c r="K22" s="108"/>
      <c r="L22" s="116"/>
      <c r="M22" s="117"/>
      <c r="N22" s="45"/>
    </row>
    <row r="23" spans="1:14" s="28" customFormat="1" ht="24" customHeight="1">
      <c r="A23" s="105"/>
      <c r="B23" s="280" t="s">
        <v>52</v>
      </c>
      <c r="C23" s="112" t="s">
        <v>47</v>
      </c>
      <c r="D23" s="113"/>
      <c r="E23" s="113"/>
      <c r="F23" s="108"/>
      <c r="G23" s="108"/>
      <c r="H23" s="108"/>
      <c r="I23" s="108"/>
      <c r="J23" s="108"/>
      <c r="K23" s="108"/>
      <c r="L23" s="116"/>
      <c r="M23" s="117"/>
      <c r="N23" s="45"/>
    </row>
    <row r="24" spans="1:14" s="28" customFormat="1" ht="24" customHeight="1">
      <c r="A24" s="105"/>
      <c r="B24" s="281" t="s">
        <v>53</v>
      </c>
      <c r="C24" s="112" t="s">
        <v>46</v>
      </c>
      <c r="D24" s="113"/>
      <c r="E24" s="113"/>
      <c r="F24" s="108"/>
      <c r="G24" s="108"/>
      <c r="H24" s="108"/>
      <c r="I24" s="108"/>
      <c r="J24" s="108"/>
      <c r="K24" s="108"/>
      <c r="L24" s="116"/>
      <c r="M24" s="117"/>
      <c r="N24" s="45"/>
    </row>
    <row r="25" spans="1:14" s="22" customFormat="1" ht="20.25">
      <c r="A25" s="106"/>
      <c r="B25" s="87"/>
      <c r="C25" s="47"/>
      <c r="D25" s="47"/>
      <c r="E25" s="47"/>
      <c r="F25" s="46"/>
      <c r="G25" s="46"/>
      <c r="H25" s="46"/>
      <c r="I25" s="46"/>
      <c r="J25" s="46"/>
      <c r="K25" s="46"/>
      <c r="L25" s="97"/>
      <c r="M25" s="98"/>
      <c r="N25" s="97"/>
    </row>
    <row r="26" spans="1:14" s="22" customFormat="1" ht="20.25">
      <c r="A26" s="106"/>
      <c r="B26" s="87"/>
      <c r="C26" s="47"/>
      <c r="D26" s="47"/>
      <c r="E26" s="47"/>
      <c r="F26" s="46"/>
      <c r="G26" s="46"/>
      <c r="H26" s="46"/>
      <c r="I26" s="46"/>
      <c r="J26" s="46"/>
      <c r="K26" s="46"/>
      <c r="L26" s="97"/>
      <c r="M26" s="98"/>
      <c r="N26" s="97"/>
    </row>
    <row r="27" spans="2:14" ht="20.25">
      <c r="B27" s="88"/>
      <c r="C27" s="48"/>
      <c r="D27" s="48"/>
      <c r="E27" s="48"/>
      <c r="F27" s="49"/>
      <c r="G27" s="49"/>
      <c r="H27" s="49"/>
      <c r="I27" s="49"/>
      <c r="J27" s="49"/>
      <c r="K27" s="49"/>
      <c r="L27" s="98"/>
      <c r="M27" s="98"/>
      <c r="N27" s="98"/>
    </row>
    <row r="28" spans="3:14" ht="20.25">
      <c r="C28" s="50"/>
      <c r="D28" s="50"/>
      <c r="E28" s="50"/>
      <c r="F28" s="51"/>
      <c r="G28" s="51"/>
      <c r="H28" s="51"/>
      <c r="I28" s="51"/>
      <c r="J28" s="51"/>
      <c r="K28" s="51"/>
      <c r="L28" s="99"/>
      <c r="M28" s="99"/>
      <c r="N28" s="99"/>
    </row>
    <row r="29" spans="3:14" ht="20.25">
      <c r="C29" s="50"/>
      <c r="D29" s="50"/>
      <c r="E29" s="50"/>
      <c r="F29" s="51"/>
      <c r="G29" s="51"/>
      <c r="H29" s="51"/>
      <c r="I29" s="51"/>
      <c r="J29" s="51"/>
      <c r="K29" s="51"/>
      <c r="L29" s="99"/>
      <c r="M29" s="99"/>
      <c r="N29" s="99"/>
    </row>
    <row r="30" spans="3:14" ht="20.25">
      <c r="C30" s="50"/>
      <c r="D30" s="50"/>
      <c r="E30" s="50"/>
      <c r="F30" s="51"/>
      <c r="G30" s="51"/>
      <c r="H30" s="51"/>
      <c r="I30" s="51"/>
      <c r="J30" s="51"/>
      <c r="K30" s="51"/>
      <c r="L30" s="99"/>
      <c r="M30" s="99"/>
      <c r="N30" s="99"/>
    </row>
    <row r="31" spans="3:14" ht="20.25">
      <c r="C31" s="50"/>
      <c r="D31" s="50"/>
      <c r="E31" s="50"/>
      <c r="F31" s="51"/>
      <c r="G31" s="51"/>
      <c r="H31" s="51"/>
      <c r="I31" s="51"/>
      <c r="J31" s="51"/>
      <c r="K31" s="51"/>
      <c r="L31" s="99"/>
      <c r="M31" s="99"/>
      <c r="N31" s="99"/>
    </row>
    <row r="32" spans="3:14" ht="20.25">
      <c r="C32" s="50"/>
      <c r="D32" s="50"/>
      <c r="E32" s="50"/>
      <c r="F32" s="51"/>
      <c r="G32" s="51"/>
      <c r="H32" s="51"/>
      <c r="I32" s="51"/>
      <c r="J32" s="51"/>
      <c r="K32" s="51"/>
      <c r="L32" s="99"/>
      <c r="M32" s="99"/>
      <c r="N32" s="99"/>
    </row>
    <row r="33" spans="3:14" ht="20.25">
      <c r="C33" s="50"/>
      <c r="D33" s="50"/>
      <c r="E33" s="50"/>
      <c r="F33" s="51"/>
      <c r="G33" s="51"/>
      <c r="H33" s="51"/>
      <c r="I33" s="51"/>
      <c r="J33" s="51"/>
      <c r="K33" s="51"/>
      <c r="L33" s="99"/>
      <c r="M33" s="99"/>
      <c r="N33" s="99"/>
    </row>
    <row r="34" spans="3:14" ht="20.25">
      <c r="C34" s="50"/>
      <c r="D34" s="50"/>
      <c r="E34" s="50"/>
      <c r="F34" s="51"/>
      <c r="G34" s="51"/>
      <c r="H34" s="51"/>
      <c r="I34" s="51"/>
      <c r="J34" s="51"/>
      <c r="K34" s="51"/>
      <c r="L34" s="99"/>
      <c r="M34" s="99"/>
      <c r="N34" s="99"/>
    </row>
    <row r="35" spans="3:14" ht="20.25">
      <c r="C35" s="50"/>
      <c r="D35" s="50"/>
      <c r="E35" s="50"/>
      <c r="F35" s="51"/>
      <c r="G35" s="51"/>
      <c r="H35" s="51"/>
      <c r="I35" s="51"/>
      <c r="J35" s="51"/>
      <c r="K35" s="51"/>
      <c r="L35" s="99"/>
      <c r="M35" s="99"/>
      <c r="N35" s="99"/>
    </row>
    <row r="36" spans="1:218" s="13" customFormat="1" ht="20.25">
      <c r="A36" s="102"/>
      <c r="B36" s="84"/>
      <c r="C36" s="50"/>
      <c r="D36" s="50"/>
      <c r="E36" s="50"/>
      <c r="F36" s="51"/>
      <c r="G36" s="51"/>
      <c r="H36" s="51"/>
      <c r="I36" s="51"/>
      <c r="J36" s="51"/>
      <c r="K36" s="100"/>
      <c r="L36" s="99"/>
      <c r="M36" s="99"/>
      <c r="N36" s="9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</row>
    <row r="37" spans="1:218" s="13" customFormat="1" ht="20.25">
      <c r="A37" s="102"/>
      <c r="B37" s="84"/>
      <c r="C37" s="50"/>
      <c r="D37" s="50"/>
      <c r="E37" s="50"/>
      <c r="F37" s="51"/>
      <c r="G37" s="51"/>
      <c r="H37" s="51"/>
      <c r="I37" s="51"/>
      <c r="J37" s="51"/>
      <c r="K37" s="100"/>
      <c r="L37" s="99"/>
      <c r="M37" s="99"/>
      <c r="N37" s="9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</row>
    <row r="38" spans="3:14" ht="20.25">
      <c r="C38" s="50"/>
      <c r="D38" s="50"/>
      <c r="E38" s="50"/>
      <c r="F38" s="51"/>
      <c r="G38" s="51"/>
      <c r="H38" s="51"/>
      <c r="I38" s="51"/>
      <c r="J38" s="51"/>
      <c r="K38" s="51"/>
      <c r="L38" s="99"/>
      <c r="M38" s="99"/>
      <c r="N38" s="99"/>
    </row>
    <row r="39" spans="3:14" ht="20.25">
      <c r="C39" s="50"/>
      <c r="D39" s="50"/>
      <c r="E39" s="50"/>
      <c r="F39" s="51"/>
      <c r="G39" s="51"/>
      <c r="H39" s="51"/>
      <c r="I39" s="51"/>
      <c r="J39" s="51"/>
      <c r="K39" s="51"/>
      <c r="L39" s="99"/>
      <c r="M39" s="99"/>
      <c r="N39" s="99"/>
    </row>
    <row r="40" spans="3:14" ht="20.25">
      <c r="C40" s="50"/>
      <c r="D40" s="50"/>
      <c r="E40" s="50"/>
      <c r="F40" s="51"/>
      <c r="G40" s="51"/>
      <c r="H40" s="51"/>
      <c r="I40" s="51"/>
      <c r="J40" s="51"/>
      <c r="K40" s="51"/>
      <c r="L40" s="99"/>
      <c r="M40" s="99"/>
      <c r="N40" s="99"/>
    </row>
    <row r="41" spans="3:14" ht="20.25">
      <c r="C41" s="50"/>
      <c r="D41" s="50"/>
      <c r="E41" s="50"/>
      <c r="F41" s="51"/>
      <c r="G41" s="51"/>
      <c r="H41" s="51"/>
      <c r="I41" s="51"/>
      <c r="J41" s="51"/>
      <c r="K41" s="51"/>
      <c r="L41" s="99"/>
      <c r="M41" s="99"/>
      <c r="N41" s="99"/>
    </row>
    <row r="42" spans="3:14" ht="20.25">
      <c r="C42" s="50"/>
      <c r="D42" s="50"/>
      <c r="E42" s="50"/>
      <c r="F42" s="51"/>
      <c r="G42" s="51"/>
      <c r="H42" s="51"/>
      <c r="I42" s="51"/>
      <c r="J42" s="51"/>
      <c r="K42" s="51"/>
      <c r="L42" s="99"/>
      <c r="M42" s="99"/>
      <c r="N42" s="99"/>
    </row>
    <row r="43" spans="3:14" ht="20.25">
      <c r="C43" s="50"/>
      <c r="D43" s="50"/>
      <c r="E43" s="50"/>
      <c r="F43" s="51"/>
      <c r="G43" s="51"/>
      <c r="H43" s="51"/>
      <c r="I43" s="51"/>
      <c r="J43" s="51"/>
      <c r="K43" s="51"/>
      <c r="L43" s="99"/>
      <c r="M43" s="99"/>
      <c r="N43" s="99"/>
    </row>
    <row r="44" spans="3:14" ht="20.25">
      <c r="C44" s="50"/>
      <c r="D44" s="50"/>
      <c r="E44" s="50"/>
      <c r="F44" s="51"/>
      <c r="G44" s="51"/>
      <c r="H44" s="51"/>
      <c r="I44" s="51"/>
      <c r="J44" s="51"/>
      <c r="K44" s="51"/>
      <c r="L44" s="99"/>
      <c r="M44" s="99"/>
      <c r="N44" s="99"/>
    </row>
    <row r="45" spans="3:14" ht="20.25">
      <c r="C45" s="50"/>
      <c r="D45" s="50"/>
      <c r="E45" s="50"/>
      <c r="F45" s="51"/>
      <c r="G45" s="51"/>
      <c r="H45" s="51"/>
      <c r="I45" s="51"/>
      <c r="J45" s="51"/>
      <c r="K45" s="51"/>
      <c r="L45" s="99"/>
      <c r="M45" s="99"/>
      <c r="N45" s="99"/>
    </row>
    <row r="46" spans="3:14" ht="20.25">
      <c r="C46" s="50"/>
      <c r="D46" s="50"/>
      <c r="E46" s="50"/>
      <c r="F46" s="51"/>
      <c r="G46" s="51"/>
      <c r="H46" s="51"/>
      <c r="I46" s="51"/>
      <c r="J46" s="51"/>
      <c r="K46" s="51"/>
      <c r="L46" s="99"/>
      <c r="M46" s="99"/>
      <c r="N46" s="99"/>
    </row>
    <row r="47" spans="3:14" ht="20.25">
      <c r="C47" s="50"/>
      <c r="D47" s="50"/>
      <c r="E47" s="50"/>
      <c r="F47" s="51"/>
      <c r="G47" s="51"/>
      <c r="H47" s="51"/>
      <c r="I47" s="51"/>
      <c r="J47" s="51"/>
      <c r="K47" s="51"/>
      <c r="L47" s="99"/>
      <c r="M47" s="99"/>
      <c r="N47" s="99"/>
    </row>
    <row r="48" spans="3:14" ht="20.25">
      <c r="C48" s="50"/>
      <c r="D48" s="50"/>
      <c r="E48" s="50"/>
      <c r="F48" s="51"/>
      <c r="G48" s="51"/>
      <c r="H48" s="51"/>
      <c r="I48" s="51"/>
      <c r="J48" s="51"/>
      <c r="K48" s="51"/>
      <c r="L48" s="99"/>
      <c r="M48" s="99"/>
      <c r="N48" s="99"/>
    </row>
    <row r="49" spans="3:14" ht="20.25">
      <c r="C49" s="50"/>
      <c r="D49" s="50"/>
      <c r="E49" s="50"/>
      <c r="F49" s="51"/>
      <c r="G49" s="51"/>
      <c r="H49" s="51"/>
      <c r="I49" s="51"/>
      <c r="J49" s="51"/>
      <c r="K49" s="51"/>
      <c r="L49" s="99"/>
      <c r="M49" s="99"/>
      <c r="N49" s="99"/>
    </row>
    <row r="50" spans="3:14" ht="20.25">
      <c r="C50" s="50"/>
      <c r="D50" s="50"/>
      <c r="E50" s="50"/>
      <c r="F50" s="51"/>
      <c r="G50" s="51"/>
      <c r="H50" s="51"/>
      <c r="I50" s="51"/>
      <c r="J50" s="51"/>
      <c r="K50" s="51"/>
      <c r="L50" s="99"/>
      <c r="M50" s="99"/>
      <c r="N50" s="99"/>
    </row>
    <row r="51" spans="3:14" ht="20.25">
      <c r="C51" s="50"/>
      <c r="D51" s="50"/>
      <c r="E51" s="50"/>
      <c r="F51" s="51"/>
      <c r="G51" s="51"/>
      <c r="H51" s="51"/>
      <c r="I51" s="51"/>
      <c r="J51" s="51"/>
      <c r="K51" s="51"/>
      <c r="L51" s="99"/>
      <c r="M51" s="99"/>
      <c r="N51" s="99"/>
    </row>
    <row r="52" spans="3:14" ht="20.25">
      <c r="C52" s="50"/>
      <c r="D52" s="50"/>
      <c r="E52" s="50"/>
      <c r="F52" s="51"/>
      <c r="G52" s="51"/>
      <c r="H52" s="51"/>
      <c r="I52" s="51"/>
      <c r="J52" s="51"/>
      <c r="K52" s="51"/>
      <c r="L52" s="99"/>
      <c r="M52" s="99"/>
      <c r="N52" s="99"/>
    </row>
    <row r="53" spans="3:14" ht="20.25">
      <c r="C53" s="50"/>
      <c r="D53" s="50"/>
      <c r="E53" s="50"/>
      <c r="F53" s="51"/>
      <c r="G53" s="51"/>
      <c r="H53" s="51"/>
      <c r="I53" s="51"/>
      <c r="J53" s="51"/>
      <c r="K53" s="51"/>
      <c r="L53" s="99"/>
      <c r="M53" s="99"/>
      <c r="N53" s="99"/>
    </row>
    <row r="54" spans="3:14" ht="20.25">
      <c r="C54" s="50"/>
      <c r="D54" s="50"/>
      <c r="E54" s="50"/>
      <c r="F54" s="51"/>
      <c r="G54" s="51"/>
      <c r="H54" s="51"/>
      <c r="I54" s="51"/>
      <c r="J54" s="51"/>
      <c r="K54" s="51"/>
      <c r="L54" s="99"/>
      <c r="M54" s="99"/>
      <c r="N54" s="99"/>
    </row>
    <row r="55" spans="3:14" ht="20.25">
      <c r="C55" s="50"/>
      <c r="D55" s="50"/>
      <c r="E55" s="50"/>
      <c r="F55" s="51"/>
      <c r="G55" s="51"/>
      <c r="H55" s="51"/>
      <c r="I55" s="51"/>
      <c r="J55" s="51"/>
      <c r="K55" s="51"/>
      <c r="L55" s="99"/>
      <c r="M55" s="99"/>
      <c r="N55" s="99"/>
    </row>
    <row r="56" spans="3:14" ht="20.25">
      <c r="C56" s="50"/>
      <c r="D56" s="50"/>
      <c r="E56" s="50"/>
      <c r="F56" s="51"/>
      <c r="G56" s="51"/>
      <c r="H56" s="51"/>
      <c r="I56" s="51"/>
      <c r="J56" s="51"/>
      <c r="K56" s="51"/>
      <c r="L56" s="99"/>
      <c r="M56" s="99"/>
      <c r="N56" s="99"/>
    </row>
    <row r="57" spans="3:14" ht="20.25">
      <c r="C57" s="50"/>
      <c r="D57" s="50"/>
      <c r="E57" s="50"/>
      <c r="F57" s="51"/>
      <c r="G57" s="51"/>
      <c r="H57" s="51"/>
      <c r="I57" s="51"/>
      <c r="J57" s="51"/>
      <c r="K57" s="51"/>
      <c r="L57" s="99"/>
      <c r="M57" s="99"/>
      <c r="N57" s="99"/>
    </row>
    <row r="58" spans="3:14" ht="20.25">
      <c r="C58" s="50"/>
      <c r="D58" s="50"/>
      <c r="E58" s="50"/>
      <c r="F58" s="51"/>
      <c r="G58" s="51"/>
      <c r="H58" s="51"/>
      <c r="I58" s="51"/>
      <c r="J58" s="51"/>
      <c r="K58" s="51"/>
      <c r="L58" s="99"/>
      <c r="M58" s="99"/>
      <c r="N58" s="99"/>
    </row>
    <row r="59" spans="3:14" ht="20.25">
      <c r="C59" s="50"/>
      <c r="D59" s="50"/>
      <c r="E59" s="50"/>
      <c r="F59" s="51"/>
      <c r="G59" s="51"/>
      <c r="H59" s="51"/>
      <c r="I59" s="51"/>
      <c r="J59" s="51"/>
      <c r="K59" s="51"/>
      <c r="L59" s="99"/>
      <c r="M59" s="99"/>
      <c r="N59" s="99"/>
    </row>
    <row r="60" spans="3:14" ht="20.25">
      <c r="C60" s="50"/>
      <c r="D60" s="50"/>
      <c r="E60" s="50"/>
      <c r="F60" s="51"/>
      <c r="G60" s="51"/>
      <c r="H60" s="51"/>
      <c r="I60" s="51"/>
      <c r="J60" s="51"/>
      <c r="K60" s="51"/>
      <c r="L60" s="99"/>
      <c r="M60" s="99"/>
      <c r="N60" s="99"/>
    </row>
    <row r="61" spans="3:14" ht="20.25">
      <c r="C61" s="50"/>
      <c r="D61" s="50"/>
      <c r="E61" s="50"/>
      <c r="F61" s="51"/>
      <c r="G61" s="51"/>
      <c r="H61" s="51"/>
      <c r="I61" s="51"/>
      <c r="J61" s="51"/>
      <c r="K61" s="51"/>
      <c r="L61" s="99"/>
      <c r="M61" s="99"/>
      <c r="N61" s="99"/>
    </row>
    <row r="62" spans="3:14" ht="20.25">
      <c r="C62" s="50"/>
      <c r="D62" s="50"/>
      <c r="E62" s="50"/>
      <c r="F62" s="51"/>
      <c r="G62" s="51"/>
      <c r="H62" s="51"/>
      <c r="I62" s="51"/>
      <c r="J62" s="51"/>
      <c r="K62" s="51"/>
      <c r="L62" s="99"/>
      <c r="M62" s="99"/>
      <c r="N62" s="99"/>
    </row>
    <row r="63" spans="3:14" ht="20.25">
      <c r="C63" s="50"/>
      <c r="D63" s="50"/>
      <c r="E63" s="50"/>
      <c r="F63" s="51"/>
      <c r="G63" s="51"/>
      <c r="H63" s="51"/>
      <c r="I63" s="51"/>
      <c r="J63" s="51"/>
      <c r="K63" s="51"/>
      <c r="L63" s="99"/>
      <c r="M63" s="99"/>
      <c r="N63" s="99"/>
    </row>
    <row r="64" spans="3:14" ht="20.25">
      <c r="C64" s="50"/>
      <c r="D64" s="50"/>
      <c r="E64" s="50"/>
      <c r="F64" s="51"/>
      <c r="G64" s="51"/>
      <c r="H64" s="51"/>
      <c r="I64" s="51"/>
      <c r="J64" s="51"/>
      <c r="K64" s="51"/>
      <c r="L64" s="99"/>
      <c r="M64" s="99"/>
      <c r="N64" s="99"/>
    </row>
    <row r="65" spans="3:14" ht="20.25">
      <c r="C65" s="50"/>
      <c r="D65" s="50"/>
      <c r="E65" s="50"/>
      <c r="F65" s="51"/>
      <c r="G65" s="51"/>
      <c r="H65" s="51"/>
      <c r="I65" s="51"/>
      <c r="J65" s="51"/>
      <c r="K65" s="51"/>
      <c r="L65" s="99"/>
      <c r="M65" s="99"/>
      <c r="N65" s="99"/>
    </row>
    <row r="66" spans="3:14" ht="20.25">
      <c r="C66" s="50"/>
      <c r="D66" s="50"/>
      <c r="E66" s="50"/>
      <c r="F66" s="51"/>
      <c r="G66" s="51"/>
      <c r="H66" s="51"/>
      <c r="I66" s="51"/>
      <c r="J66" s="51"/>
      <c r="K66" s="51"/>
      <c r="L66" s="99"/>
      <c r="M66" s="99"/>
      <c r="N66" s="99"/>
    </row>
    <row r="67" spans="3:14" ht="20.25">
      <c r="C67" s="50"/>
      <c r="D67" s="50"/>
      <c r="E67" s="50"/>
      <c r="F67" s="51"/>
      <c r="G67" s="51"/>
      <c r="H67" s="51"/>
      <c r="I67" s="51"/>
      <c r="J67" s="51"/>
      <c r="K67" s="51"/>
      <c r="L67" s="99"/>
      <c r="M67" s="99"/>
      <c r="N67" s="99"/>
    </row>
    <row r="68" spans="3:14" ht="20.25">
      <c r="C68" s="50"/>
      <c r="D68" s="50"/>
      <c r="E68" s="50"/>
      <c r="F68" s="51"/>
      <c r="G68" s="51"/>
      <c r="H68" s="51"/>
      <c r="I68" s="51"/>
      <c r="J68" s="51"/>
      <c r="K68" s="51"/>
      <c r="L68" s="99"/>
      <c r="M68" s="99"/>
      <c r="N68" s="99"/>
    </row>
    <row r="69" spans="3:14" ht="20.25">
      <c r="C69" s="50"/>
      <c r="D69" s="50"/>
      <c r="E69" s="50"/>
      <c r="F69" s="51"/>
      <c r="G69" s="51"/>
      <c r="H69" s="51"/>
      <c r="I69" s="51"/>
      <c r="J69" s="51"/>
      <c r="K69" s="51"/>
      <c r="L69" s="99"/>
      <c r="M69" s="99"/>
      <c r="N69" s="99"/>
    </row>
    <row r="70" spans="3:14" ht="20.25">
      <c r="C70" s="50"/>
      <c r="D70" s="50"/>
      <c r="E70" s="50"/>
      <c r="F70" s="51"/>
      <c r="G70" s="51"/>
      <c r="H70" s="51"/>
      <c r="I70" s="51"/>
      <c r="J70" s="51"/>
      <c r="K70" s="51"/>
      <c r="L70" s="99"/>
      <c r="M70" s="99"/>
      <c r="N70" s="99"/>
    </row>
    <row r="71" spans="3:14" ht="20.25">
      <c r="C71" s="50"/>
      <c r="D71" s="50"/>
      <c r="E71" s="50"/>
      <c r="F71" s="51"/>
      <c r="G71" s="51"/>
      <c r="H71" s="51"/>
      <c r="I71" s="51"/>
      <c r="J71" s="51"/>
      <c r="K71" s="51"/>
      <c r="L71" s="99"/>
      <c r="M71" s="99"/>
      <c r="N71" s="99"/>
    </row>
    <row r="72" spans="3:14" ht="20.25">
      <c r="C72" s="50"/>
      <c r="D72" s="50"/>
      <c r="E72" s="50"/>
      <c r="F72" s="51"/>
      <c r="G72" s="51"/>
      <c r="H72" s="51"/>
      <c r="I72" s="51"/>
      <c r="J72" s="51"/>
      <c r="K72" s="51"/>
      <c r="L72" s="99"/>
      <c r="M72" s="99"/>
      <c r="N72" s="99"/>
    </row>
    <row r="73" spans="3:14" ht="20.25">
      <c r="C73" s="50"/>
      <c r="D73" s="50"/>
      <c r="E73" s="50"/>
      <c r="F73" s="51"/>
      <c r="G73" s="51"/>
      <c r="H73" s="51"/>
      <c r="I73" s="51"/>
      <c r="J73" s="51"/>
      <c r="K73" s="51"/>
      <c r="L73" s="99"/>
      <c r="M73" s="99"/>
      <c r="N73" s="99"/>
    </row>
    <row r="74" spans="3:14" ht="20.25">
      <c r="C74" s="50"/>
      <c r="D74" s="50"/>
      <c r="E74" s="50"/>
      <c r="F74" s="51"/>
      <c r="G74" s="51"/>
      <c r="H74" s="51"/>
      <c r="I74" s="51"/>
      <c r="J74" s="51"/>
      <c r="K74" s="51"/>
      <c r="L74" s="99"/>
      <c r="M74" s="99"/>
      <c r="N74" s="99"/>
    </row>
    <row r="75" spans="3:14" ht="20.25">
      <c r="C75" s="50"/>
      <c r="D75" s="50"/>
      <c r="E75" s="50"/>
      <c r="F75" s="51"/>
      <c r="G75" s="51"/>
      <c r="H75" s="51"/>
      <c r="I75" s="51"/>
      <c r="J75" s="51"/>
      <c r="K75" s="51"/>
      <c r="L75" s="99"/>
      <c r="M75" s="99"/>
      <c r="N75" s="99"/>
    </row>
    <row r="76" spans="3:14" ht="20.25">
      <c r="C76" s="50"/>
      <c r="D76" s="50"/>
      <c r="E76" s="50"/>
      <c r="F76" s="51"/>
      <c r="G76" s="51"/>
      <c r="H76" s="51"/>
      <c r="I76" s="51"/>
      <c r="J76" s="51"/>
      <c r="K76" s="51"/>
      <c r="L76" s="99"/>
      <c r="M76" s="99"/>
      <c r="N76" s="99"/>
    </row>
    <row r="77" spans="3:14" ht="20.25">
      <c r="C77" s="50"/>
      <c r="D77" s="50"/>
      <c r="E77" s="50"/>
      <c r="F77" s="51"/>
      <c r="G77" s="51"/>
      <c r="H77" s="51"/>
      <c r="I77" s="51"/>
      <c r="J77" s="51"/>
      <c r="K77" s="51"/>
      <c r="L77" s="99"/>
      <c r="M77" s="99"/>
      <c r="N77" s="99"/>
    </row>
    <row r="78" spans="3:14" ht="20.25">
      <c r="C78" s="50"/>
      <c r="D78" s="50"/>
      <c r="E78" s="50"/>
      <c r="F78" s="51"/>
      <c r="G78" s="51"/>
      <c r="H78" s="51"/>
      <c r="I78" s="51"/>
      <c r="J78" s="51"/>
      <c r="K78" s="51"/>
      <c r="L78" s="99"/>
      <c r="M78" s="99"/>
      <c r="N78" s="99"/>
    </row>
    <row r="79" spans="3:14" ht="20.25">
      <c r="C79" s="50"/>
      <c r="D79" s="50"/>
      <c r="E79" s="50"/>
      <c r="F79" s="51"/>
      <c r="G79" s="51"/>
      <c r="H79" s="51"/>
      <c r="I79" s="51"/>
      <c r="J79" s="51"/>
      <c r="K79" s="51"/>
      <c r="L79" s="99"/>
      <c r="M79" s="99"/>
      <c r="N79" s="99"/>
    </row>
    <row r="80" spans="3:14" ht="20.25">
      <c r="C80" s="50"/>
      <c r="D80" s="50"/>
      <c r="E80" s="50"/>
      <c r="F80" s="51"/>
      <c r="G80" s="51"/>
      <c r="H80" s="51"/>
      <c r="I80" s="51"/>
      <c r="J80" s="51"/>
      <c r="K80" s="51"/>
      <c r="L80" s="99"/>
      <c r="M80" s="99"/>
      <c r="N80" s="99"/>
    </row>
    <row r="81" spans="3:14" ht="20.25">
      <c r="C81" s="50"/>
      <c r="D81" s="50"/>
      <c r="E81" s="50"/>
      <c r="F81" s="51"/>
      <c r="G81" s="51"/>
      <c r="H81" s="51"/>
      <c r="I81" s="51"/>
      <c r="J81" s="51"/>
      <c r="K81" s="51"/>
      <c r="L81" s="99"/>
      <c r="M81" s="99"/>
      <c r="N81" s="99"/>
    </row>
    <row r="82" spans="3:14" ht="20.25">
      <c r="C82" s="50"/>
      <c r="D82" s="50"/>
      <c r="E82" s="50"/>
      <c r="F82" s="51"/>
      <c r="G82" s="51"/>
      <c r="H82" s="51"/>
      <c r="I82" s="51"/>
      <c r="J82" s="51"/>
      <c r="K82" s="51"/>
      <c r="L82" s="99"/>
      <c r="M82" s="99"/>
      <c r="N82" s="99"/>
    </row>
    <row r="83" spans="3:14" ht="20.25">
      <c r="C83" s="50"/>
      <c r="D83" s="50"/>
      <c r="E83" s="50"/>
      <c r="F83" s="51"/>
      <c r="G83" s="51"/>
      <c r="H83" s="51"/>
      <c r="I83" s="51"/>
      <c r="J83" s="51"/>
      <c r="K83" s="51"/>
      <c r="L83" s="99"/>
      <c r="M83" s="99"/>
      <c r="N83" s="99"/>
    </row>
    <row r="84" spans="3:14" ht="20.25">
      <c r="C84" s="50"/>
      <c r="D84" s="50"/>
      <c r="E84" s="50"/>
      <c r="F84" s="51"/>
      <c r="G84" s="51"/>
      <c r="H84" s="51"/>
      <c r="I84" s="51"/>
      <c r="J84" s="51"/>
      <c r="K84" s="51"/>
      <c r="L84" s="99"/>
      <c r="M84" s="99"/>
      <c r="N84" s="99"/>
    </row>
    <row r="85" spans="3:14" ht="20.25">
      <c r="C85" s="50"/>
      <c r="D85" s="50"/>
      <c r="E85" s="50"/>
      <c r="F85" s="51"/>
      <c r="G85" s="51"/>
      <c r="H85" s="51"/>
      <c r="I85" s="51"/>
      <c r="J85" s="51"/>
      <c r="K85" s="51"/>
      <c r="L85" s="99"/>
      <c r="M85" s="99"/>
      <c r="N85" s="99"/>
    </row>
    <row r="86" spans="3:14" ht="20.25">
      <c r="C86" s="50"/>
      <c r="D86" s="50"/>
      <c r="E86" s="50"/>
      <c r="F86" s="51"/>
      <c r="G86" s="51"/>
      <c r="H86" s="51"/>
      <c r="I86" s="51"/>
      <c r="J86" s="51"/>
      <c r="K86" s="51"/>
      <c r="L86" s="99"/>
      <c r="M86" s="99"/>
      <c r="N86" s="99"/>
    </row>
    <row r="87" spans="3:14" ht="20.25">
      <c r="C87" s="50"/>
      <c r="D87" s="50"/>
      <c r="E87" s="50"/>
      <c r="F87" s="51"/>
      <c r="G87" s="51"/>
      <c r="H87" s="51"/>
      <c r="I87" s="51"/>
      <c r="J87" s="51"/>
      <c r="K87" s="51"/>
      <c r="L87" s="99"/>
      <c r="M87" s="99"/>
      <c r="N87" s="99"/>
    </row>
    <row r="88" spans="3:14" ht="20.25">
      <c r="C88" s="50"/>
      <c r="D88" s="50"/>
      <c r="E88" s="50"/>
      <c r="F88" s="51"/>
      <c r="G88" s="51"/>
      <c r="H88" s="51"/>
      <c r="I88" s="51"/>
      <c r="J88" s="51"/>
      <c r="K88" s="51"/>
      <c r="L88" s="99"/>
      <c r="M88" s="99"/>
      <c r="N88" s="99"/>
    </row>
    <row r="89" spans="3:14" ht="20.25">
      <c r="C89" s="50"/>
      <c r="D89" s="50"/>
      <c r="E89" s="50"/>
      <c r="F89" s="51"/>
      <c r="G89" s="51"/>
      <c r="H89" s="51"/>
      <c r="I89" s="51"/>
      <c r="J89" s="51"/>
      <c r="K89" s="51"/>
      <c r="L89" s="99"/>
      <c r="M89" s="99"/>
      <c r="N89" s="99"/>
    </row>
    <row r="90" spans="3:14" ht="20.25">
      <c r="C90" s="50"/>
      <c r="D90" s="50"/>
      <c r="E90" s="50"/>
      <c r="F90" s="51"/>
      <c r="G90" s="51"/>
      <c r="H90" s="51"/>
      <c r="I90" s="51"/>
      <c r="J90" s="51"/>
      <c r="K90" s="51"/>
      <c r="L90" s="99"/>
      <c r="M90" s="99"/>
      <c r="N90" s="99"/>
    </row>
    <row r="91" spans="3:14" ht="20.25">
      <c r="C91" s="50"/>
      <c r="D91" s="50"/>
      <c r="E91" s="50"/>
      <c r="F91" s="51"/>
      <c r="G91" s="51"/>
      <c r="H91" s="51"/>
      <c r="I91" s="51"/>
      <c r="J91" s="51"/>
      <c r="K91" s="51"/>
      <c r="L91" s="99"/>
      <c r="M91" s="99"/>
      <c r="N91" s="99"/>
    </row>
    <row r="92" spans="3:14" ht="20.25">
      <c r="C92" s="50"/>
      <c r="D92" s="50"/>
      <c r="E92" s="50"/>
      <c r="F92" s="51"/>
      <c r="G92" s="51"/>
      <c r="H92" s="51"/>
      <c r="I92" s="51"/>
      <c r="J92" s="51"/>
      <c r="K92" s="51"/>
      <c r="L92" s="99"/>
      <c r="M92" s="99"/>
      <c r="N92" s="99"/>
    </row>
    <row r="93" spans="3:14" ht="20.25">
      <c r="C93" s="50"/>
      <c r="D93" s="50"/>
      <c r="E93" s="50"/>
      <c r="F93" s="51"/>
      <c r="G93" s="51"/>
      <c r="H93" s="51"/>
      <c r="I93" s="51"/>
      <c r="J93" s="51"/>
      <c r="K93" s="51"/>
      <c r="L93" s="99"/>
      <c r="M93" s="99"/>
      <c r="N93" s="99"/>
    </row>
    <row r="94" spans="3:14" ht="20.25">
      <c r="C94" s="50"/>
      <c r="D94" s="50"/>
      <c r="E94" s="50"/>
      <c r="F94" s="51"/>
      <c r="G94" s="51"/>
      <c r="H94" s="51"/>
      <c r="I94" s="51"/>
      <c r="J94" s="51"/>
      <c r="K94" s="51"/>
      <c r="L94" s="99"/>
      <c r="M94" s="99"/>
      <c r="N94" s="99"/>
    </row>
    <row r="95" spans="3:14" ht="20.25">
      <c r="C95" s="50"/>
      <c r="D95" s="50"/>
      <c r="E95" s="50"/>
      <c r="F95" s="51"/>
      <c r="G95" s="51"/>
      <c r="H95" s="51"/>
      <c r="I95" s="51"/>
      <c r="J95" s="51"/>
      <c r="K95" s="51"/>
      <c r="L95" s="99"/>
      <c r="M95" s="99"/>
      <c r="N95" s="99"/>
    </row>
    <row r="96" spans="3:14" ht="20.25">
      <c r="C96" s="50"/>
      <c r="D96" s="50"/>
      <c r="E96" s="50"/>
      <c r="F96" s="51"/>
      <c r="G96" s="51"/>
      <c r="H96" s="51"/>
      <c r="I96" s="51"/>
      <c r="J96" s="51"/>
      <c r="K96" s="51"/>
      <c r="L96" s="99"/>
      <c r="M96" s="99"/>
      <c r="N96" s="99"/>
    </row>
    <row r="97" spans="3:14" ht="20.25">
      <c r="C97" s="50"/>
      <c r="D97" s="50"/>
      <c r="E97" s="50"/>
      <c r="F97" s="51"/>
      <c r="G97" s="51"/>
      <c r="H97" s="51"/>
      <c r="I97" s="51"/>
      <c r="J97" s="51"/>
      <c r="K97" s="51"/>
      <c r="L97" s="99"/>
      <c r="M97" s="99"/>
      <c r="N97" s="99"/>
    </row>
    <row r="98" spans="3:14" ht="20.25">
      <c r="C98" s="50"/>
      <c r="D98" s="50"/>
      <c r="E98" s="50"/>
      <c r="F98" s="51"/>
      <c r="G98" s="51"/>
      <c r="H98" s="51"/>
      <c r="I98" s="51"/>
      <c r="J98" s="51"/>
      <c r="K98" s="51"/>
      <c r="L98" s="99"/>
      <c r="M98" s="99"/>
      <c r="N98" s="99"/>
    </row>
    <row r="99" spans="3:14" ht="20.25">
      <c r="C99" s="50"/>
      <c r="D99" s="50"/>
      <c r="E99" s="50"/>
      <c r="F99" s="51"/>
      <c r="G99" s="51"/>
      <c r="H99" s="51"/>
      <c r="I99" s="51"/>
      <c r="J99" s="51"/>
      <c r="K99" s="51"/>
      <c r="L99" s="99"/>
      <c r="M99" s="99"/>
      <c r="N99" s="99"/>
    </row>
    <row r="100" spans="3:14" ht="20.25">
      <c r="C100" s="50"/>
      <c r="D100" s="50"/>
      <c r="E100" s="50"/>
      <c r="F100" s="51"/>
      <c r="G100" s="51"/>
      <c r="H100" s="51"/>
      <c r="I100" s="51"/>
      <c r="J100" s="51"/>
      <c r="K100" s="51"/>
      <c r="L100" s="99"/>
      <c r="M100" s="99"/>
      <c r="N100" s="99"/>
    </row>
  </sheetData>
  <sheetProtection password="DFCA" sheet="1"/>
  <mergeCells count="21">
    <mergeCell ref="I9:I10"/>
    <mergeCell ref="A5:N5"/>
    <mergeCell ref="E8:E10"/>
    <mergeCell ref="A13:B13"/>
    <mergeCell ref="H9:H10"/>
    <mergeCell ref="A11:B11"/>
    <mergeCell ref="F9:F10"/>
    <mergeCell ref="G9:G10"/>
    <mergeCell ref="J9:J10"/>
    <mergeCell ref="A6:N6"/>
    <mergeCell ref="A8:B10"/>
    <mergeCell ref="C1:N1"/>
    <mergeCell ref="C2:N2"/>
    <mergeCell ref="M9:M10"/>
    <mergeCell ref="K8:N8"/>
    <mergeCell ref="A4:N4"/>
    <mergeCell ref="L17:M17"/>
    <mergeCell ref="A15:B15"/>
    <mergeCell ref="B7:N7"/>
    <mergeCell ref="C8:C10"/>
    <mergeCell ref="D8:D10"/>
  </mergeCells>
  <conditionalFormatting sqref="M11 M13:M16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6" operator="between" stopIfTrue="1">
      <formula>2</formula>
      <formula>2.9999</formula>
    </cfRule>
    <cfRule type="cellIs" priority="15" dxfId="7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6" operator="between" stopIfTrue="1">
      <formula>2</formula>
      <formula>2.9999</formula>
    </cfRule>
    <cfRule type="cellIs" priority="5" dxfId="7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1">
      <selection activeCell="C19" sqref="C19:K19"/>
    </sheetView>
  </sheetViews>
  <sheetFormatPr defaultColWidth="7.00390625" defaultRowHeight="15"/>
  <cols>
    <col min="1" max="1" width="10.421875" style="206" customWidth="1"/>
    <col min="2" max="2" width="8.57421875" style="206" customWidth="1"/>
    <col min="3" max="3" width="2.421875" style="206" customWidth="1"/>
    <col min="4" max="4" width="11.57421875" style="206" customWidth="1"/>
    <col min="5" max="5" width="10.00390625" style="206" customWidth="1"/>
    <col min="6" max="6" width="8.421875" style="206" customWidth="1"/>
    <col min="7" max="7" width="11.57421875" style="206" customWidth="1"/>
    <col min="8" max="8" width="10.00390625" style="206" customWidth="1"/>
    <col min="9" max="9" width="6.7109375" style="206" customWidth="1"/>
    <col min="10" max="10" width="12.00390625" style="206" customWidth="1"/>
    <col min="11" max="11" width="9.140625" style="206" customWidth="1"/>
    <col min="12" max="12" width="11.28125" style="206" customWidth="1"/>
    <col min="13" max="16" width="8.421875" style="206" customWidth="1"/>
    <col min="17" max="18" width="10.8515625" style="206" customWidth="1"/>
    <col min="19" max="19" width="10.57421875" style="206" customWidth="1"/>
    <col min="20" max="20" width="15.8515625" style="206" customWidth="1"/>
    <col min="21" max="21" width="9.421875" style="206" customWidth="1"/>
    <col min="22" max="16384" width="7.00390625" style="206" customWidth="1"/>
  </cols>
  <sheetData>
    <row r="1" spans="1:19" s="147" customFormat="1" ht="30" customHeight="1">
      <c r="A1" s="142" t="s">
        <v>60</v>
      </c>
      <c r="B1" s="143">
        <v>1.3</v>
      </c>
      <c r="C1" s="144" t="s">
        <v>0</v>
      </c>
      <c r="D1" s="364" t="s">
        <v>61</v>
      </c>
      <c r="E1" s="365"/>
      <c r="F1" s="365"/>
      <c r="G1" s="365"/>
      <c r="H1" s="365"/>
      <c r="I1" s="365"/>
      <c r="J1" s="365"/>
      <c r="K1" s="365"/>
      <c r="L1" s="461"/>
      <c r="M1" s="461"/>
      <c r="N1" s="461"/>
      <c r="O1" s="461"/>
      <c r="P1" s="461"/>
      <c r="Q1" s="461"/>
      <c r="R1" s="461"/>
      <c r="S1" s="146"/>
    </row>
    <row r="2" spans="1:4" s="147" customFormat="1" ht="24.75" customHeight="1">
      <c r="A2" s="366" t="s">
        <v>1</v>
      </c>
      <c r="B2" s="367"/>
      <c r="C2" s="144" t="s">
        <v>0</v>
      </c>
      <c r="D2" s="148">
        <v>10</v>
      </c>
    </row>
    <row r="3" spans="1:9" s="147" customFormat="1" ht="24.75" customHeight="1">
      <c r="A3" s="366" t="s">
        <v>2</v>
      </c>
      <c r="B3" s="367"/>
      <c r="C3" s="149" t="s">
        <v>0</v>
      </c>
      <c r="D3" s="150" t="e">
        <f>IF(E5=1,"N/A",S14)</f>
        <v>#DIV/0!</v>
      </c>
      <c r="E3" s="151"/>
      <c r="F3" s="151"/>
      <c r="G3" s="151"/>
      <c r="H3" s="151"/>
      <c r="I3" s="151"/>
    </row>
    <row r="4" spans="1:9" s="147" customFormat="1" ht="24.75" customHeight="1">
      <c r="A4" s="366" t="s">
        <v>3</v>
      </c>
      <c r="B4" s="367"/>
      <c r="C4" s="149" t="s">
        <v>0</v>
      </c>
      <c r="D4" s="152" t="e">
        <f>IF(D5="N/A","N/A",IF(D5&gt;=4.5,"ดีมาก",IF(D5&gt;=4,"ดี",IF(D5&gt;=3.5,"ปานกลาง",IF(D5&gt;=2.5,"พอใช้","ต่ำมาก")))))</f>
        <v>#DIV/0!</v>
      </c>
      <c r="E4" s="151"/>
      <c r="F4" s="151"/>
      <c r="G4" s="151"/>
      <c r="H4" s="151"/>
      <c r="I4" s="151"/>
    </row>
    <row r="5" spans="1:9" s="147" customFormat="1" ht="24.75" customHeight="1">
      <c r="A5" s="366" t="s">
        <v>4</v>
      </c>
      <c r="B5" s="367"/>
      <c r="C5" s="149" t="s">
        <v>0</v>
      </c>
      <c r="D5" s="153" t="e">
        <f>IF(E5=1,1,IF(COUNTBLANK(S9:S10)=6,0,S14))</f>
        <v>#DIV/0!</v>
      </c>
      <c r="E5" s="154"/>
      <c r="F5" s="155" t="s">
        <v>5</v>
      </c>
      <c r="G5" s="156"/>
      <c r="H5" s="156"/>
      <c r="I5" s="156"/>
    </row>
    <row r="6" spans="1:10" s="147" customFormat="1" ht="22.5" customHeight="1">
      <c r="A6" s="145"/>
      <c r="B6" s="145"/>
      <c r="C6" s="157"/>
      <c r="D6" s="158"/>
      <c r="E6" s="159"/>
      <c r="F6" s="159"/>
      <c r="G6" s="159"/>
      <c r="H6" s="159"/>
      <c r="I6" s="159"/>
      <c r="J6" s="155"/>
    </row>
    <row r="7" spans="10:16" s="147" customFormat="1" ht="26.25" customHeight="1">
      <c r="J7" s="160"/>
      <c r="K7" s="161"/>
      <c r="L7" s="358" t="s">
        <v>6</v>
      </c>
      <c r="M7" s="358"/>
      <c r="N7" s="358"/>
      <c r="O7" s="358"/>
      <c r="P7" s="358"/>
    </row>
    <row r="8" spans="2:19" s="147" customFormat="1" ht="46.5" customHeight="1">
      <c r="B8" s="282" t="s">
        <v>14</v>
      </c>
      <c r="C8" s="358" t="s">
        <v>57</v>
      </c>
      <c r="D8" s="358"/>
      <c r="E8" s="358"/>
      <c r="F8" s="358"/>
      <c r="G8" s="358"/>
      <c r="H8" s="358"/>
      <c r="I8" s="358"/>
      <c r="J8" s="358"/>
      <c r="K8" s="162" t="s">
        <v>58</v>
      </c>
      <c r="L8" s="282" t="s">
        <v>9</v>
      </c>
      <c r="M8" s="282" t="s">
        <v>10</v>
      </c>
      <c r="N8" s="282" t="s">
        <v>11</v>
      </c>
      <c r="O8" s="282" t="s">
        <v>12</v>
      </c>
      <c r="P8" s="282" t="s">
        <v>13</v>
      </c>
      <c r="Q8" s="163" t="s">
        <v>62</v>
      </c>
      <c r="R8" s="359" t="s">
        <v>63</v>
      </c>
      <c r="S8" s="360"/>
    </row>
    <row r="9" spans="2:20" s="147" customFormat="1" ht="44.25" customHeight="1">
      <c r="B9" s="164">
        <v>1</v>
      </c>
      <c r="C9" s="353" t="s">
        <v>64</v>
      </c>
      <c r="D9" s="354"/>
      <c r="E9" s="354"/>
      <c r="F9" s="354"/>
      <c r="G9" s="354"/>
      <c r="H9" s="354"/>
      <c r="I9" s="354"/>
      <c r="J9" s="355"/>
      <c r="K9" s="165">
        <v>40</v>
      </c>
      <c r="L9" s="166">
        <v>70</v>
      </c>
      <c r="M9" s="166">
        <v>75</v>
      </c>
      <c r="N9" s="165">
        <v>80</v>
      </c>
      <c r="O9" s="165">
        <v>85</v>
      </c>
      <c r="P9" s="165">
        <v>90</v>
      </c>
      <c r="Q9" s="167" t="e">
        <f>L20</f>
        <v>#DIV/0!</v>
      </c>
      <c r="R9" s="168" t="e">
        <f>6-IF(O9&gt;=P9,IF(L20&lt;=P9,1,IF(L20&lt;=O9,1+(L20-P9)/(O9-P9),IF(L20&lt;=N9,2+(L20-O9)/(N9-O9),IF(L20&lt;=M9,3+(L20-N9)/(M9-N9),IF(L20&lt;=L9,4+(L20-M9)/(L9-M9),5))))),IF(L20&gt;=P9,1,IF(L20&gt;=O9,1+(P9-L20)/(P9-O9),IF(L20&gt;=N9,2+(O9-L20)/(O9-N9),IF(L20&gt;=M9,3+(N9-L20)/(N9-M9),IF(L20&gt;=L9,4+(M9-L20)/(M9-L9),5))))))</f>
        <v>#DIV/0!</v>
      </c>
      <c r="S9" s="169" t="e">
        <f>R9*K9/100</f>
        <v>#DIV/0!</v>
      </c>
      <c r="T9" s="170"/>
    </row>
    <row r="10" spans="2:20" s="147" customFormat="1" ht="25.5" customHeight="1">
      <c r="B10" s="164">
        <v>2</v>
      </c>
      <c r="C10" s="361" t="s">
        <v>65</v>
      </c>
      <c r="D10" s="362"/>
      <c r="E10" s="362"/>
      <c r="F10" s="362"/>
      <c r="G10" s="362"/>
      <c r="H10" s="362"/>
      <c r="I10" s="362"/>
      <c r="J10" s="363"/>
      <c r="K10" s="165">
        <v>20</v>
      </c>
      <c r="L10" s="166">
        <v>70</v>
      </c>
      <c r="M10" s="166">
        <v>75</v>
      </c>
      <c r="N10" s="165">
        <v>80</v>
      </c>
      <c r="O10" s="165">
        <v>85</v>
      </c>
      <c r="P10" s="165">
        <v>90</v>
      </c>
      <c r="Q10" s="167" t="e">
        <f>L26</f>
        <v>#DIV/0!</v>
      </c>
      <c r="R10" s="168" t="e">
        <f>6-IF(O10&gt;=P10,IF(L26&lt;=P10,1,IF(L26&lt;=O10,1+(L26-P10)/(O10-P10),IF(L26&lt;=N10,2+(L26-O10)/(N10-O10),IF(L26&lt;=M10,3+(L26-N10)/(M10-N10),IF(L26&lt;=L10,4+(L26-M10)/(L10-M10),5))))),IF(L26&gt;=P10,1,IF(L26&gt;=O10,1+(P10-L26)/(P10-O10),IF(L26&gt;=N10,2+(O10-L26)/(O10-N10),IF(L26&gt;=M10,3+(N10-L26)/(N10-M10),IF(L26&gt;=L10,4+(M10-L26)/(M10-L10),5))))))</f>
        <v>#DIV/0!</v>
      </c>
      <c r="S10" s="169" t="e">
        <f>+R10*K10/100</f>
        <v>#DIV/0!</v>
      </c>
      <c r="T10" s="170"/>
    </row>
    <row r="11" spans="2:20" s="147" customFormat="1" ht="44.25" customHeight="1">
      <c r="B11" s="164">
        <v>3</v>
      </c>
      <c r="C11" s="353" t="s">
        <v>168</v>
      </c>
      <c r="D11" s="354"/>
      <c r="E11" s="354"/>
      <c r="F11" s="354"/>
      <c r="G11" s="354"/>
      <c r="H11" s="354"/>
      <c r="I11" s="354"/>
      <c r="J11" s="355"/>
      <c r="K11" s="165">
        <v>20</v>
      </c>
      <c r="L11" s="166">
        <v>70</v>
      </c>
      <c r="M11" s="166">
        <v>75</v>
      </c>
      <c r="N11" s="165">
        <v>80</v>
      </c>
      <c r="O11" s="165">
        <v>85</v>
      </c>
      <c r="P11" s="165">
        <v>90</v>
      </c>
      <c r="Q11" s="167" t="e">
        <f>L32</f>
        <v>#DIV/0!</v>
      </c>
      <c r="R11" s="168" t="e">
        <f>6-IF(O11&gt;=P11,IF(L32&lt;=P11,1,IF(L32&lt;=O11,1+(L32-P11)/(O11-P11),IF(L32&lt;=N11,2+(L32-O11)/(N11-O11),IF(L32&lt;=M11,3+(L32-N11)/(M11-N11),IF(L32&lt;=L11,4+(L32-M11)/(L11-M11),5))))),IF(L32&gt;=P11,1,IF(L32&gt;=O11,1+(P11-L32)/(P11-O11),IF(L32&gt;=N11,2+(O11-L32)/(O11-N11),IF(L32&gt;=M11,3+(N11-L32)/(N11-M11),IF(L32&gt;=L11,4+(M11-L32)/(M11-L11),5))))))</f>
        <v>#DIV/0!</v>
      </c>
      <c r="S11" s="169" t="e">
        <f>+R11*K11/100</f>
        <v>#DIV/0!</v>
      </c>
      <c r="T11" s="170"/>
    </row>
    <row r="12" spans="2:20" s="147" customFormat="1" ht="44.25" customHeight="1">
      <c r="B12" s="164">
        <v>4</v>
      </c>
      <c r="C12" s="353" t="s">
        <v>169</v>
      </c>
      <c r="D12" s="354"/>
      <c r="E12" s="354"/>
      <c r="F12" s="354"/>
      <c r="G12" s="354"/>
      <c r="H12" s="354"/>
      <c r="I12" s="354"/>
      <c r="J12" s="355"/>
      <c r="K12" s="165">
        <v>10</v>
      </c>
      <c r="L12" s="166">
        <v>70</v>
      </c>
      <c r="M12" s="166">
        <v>75</v>
      </c>
      <c r="N12" s="165">
        <v>80</v>
      </c>
      <c r="O12" s="165">
        <v>85</v>
      </c>
      <c r="P12" s="165">
        <v>90</v>
      </c>
      <c r="Q12" s="167" t="e">
        <f>L38</f>
        <v>#DIV/0!</v>
      </c>
      <c r="R12" s="168" t="e">
        <f>6-IF(O12&gt;=P12,IF(L38&lt;=P12,1,IF(L38&lt;=O12,1+(L38-P12)/(O12-P12),IF(L38&lt;=N12,2+(L38-O12)/(N12-O12),IF(L38&lt;=M12,3+(L38-N12)/(M12-N12),IF(L38&lt;=L12,4+(L38-M12)/(L12-M12),5))))),IF(L38&gt;=P12,1,IF(L38&gt;=O12,1+(P12-L38)/(P12-O12),IF(L38&gt;=N12,2+(O12-L38)/(O12-N12),IF(L38&gt;=M12,3+(N12-L38)/(N12-M12),IF(L38&gt;=L12,4+(M12-L38)/(M12-L12),5))))))</f>
        <v>#DIV/0!</v>
      </c>
      <c r="S12" s="169" t="e">
        <f>+R12*K12/100</f>
        <v>#DIV/0!</v>
      </c>
      <c r="T12" s="170"/>
    </row>
    <row r="13" spans="2:20" s="147" customFormat="1" ht="27" customHeight="1">
      <c r="B13" s="164">
        <v>5</v>
      </c>
      <c r="C13" s="353" t="s">
        <v>67</v>
      </c>
      <c r="D13" s="354"/>
      <c r="E13" s="354"/>
      <c r="F13" s="354"/>
      <c r="G13" s="354"/>
      <c r="H13" s="354"/>
      <c r="I13" s="354"/>
      <c r="J13" s="355"/>
      <c r="K13" s="165">
        <v>10</v>
      </c>
      <c r="L13" s="166">
        <v>70</v>
      </c>
      <c r="M13" s="166">
        <v>75</v>
      </c>
      <c r="N13" s="165">
        <v>80</v>
      </c>
      <c r="O13" s="165">
        <v>85</v>
      </c>
      <c r="P13" s="165">
        <v>90</v>
      </c>
      <c r="Q13" s="167" t="e">
        <f>L44</f>
        <v>#DIV/0!</v>
      </c>
      <c r="R13" s="168" t="e">
        <f>6-IF(O13&gt;=P13,IF(L44&lt;=P13,1,IF(L44&lt;=O13,1+(L44-P13)/(O13-P13),IF(L44&lt;=N13,2+(L44-O13)/(N13-O13),IF(L44&lt;=M13,3+(L44-N13)/(M13-N13),IF(L44&lt;=L13,4+(L44-M13)/(L13-M13),5))))),IF(L44&gt;=P13,1,IF(L44&gt;=O13,1+(P13-L44)/(P13-O13),IF(L44&gt;=N13,2+(O13-L44)/(O13-N13),IF(L44&gt;=M13,3+(N13-L44)/(N13-M13),IF(L44&gt;=L13,4+(M13-L44)/(M13-L13),5))))))</f>
        <v>#DIV/0!</v>
      </c>
      <c r="S13" s="169" t="e">
        <f>+R13*K13/100</f>
        <v>#DIV/0!</v>
      </c>
      <c r="T13" s="170"/>
    </row>
    <row r="14" spans="10:19" s="147" customFormat="1" ht="26.25" customHeight="1">
      <c r="J14" s="160"/>
      <c r="K14" s="171">
        <v>100</v>
      </c>
      <c r="L14" s="172"/>
      <c r="M14" s="172"/>
      <c r="N14" s="173"/>
      <c r="O14" s="174"/>
      <c r="P14" s="174"/>
      <c r="Q14" s="175"/>
      <c r="R14" s="176"/>
      <c r="S14" s="177" t="e">
        <f>SUM(S9:S13)</f>
        <v>#DIV/0!</v>
      </c>
    </row>
    <row r="15" spans="10:11" s="178" customFormat="1" ht="24" customHeight="1">
      <c r="J15" s="179"/>
      <c r="K15" s="180"/>
    </row>
    <row r="16" spans="1:16" s="147" customFormat="1" ht="24.75" customHeight="1">
      <c r="A16" s="356" t="s">
        <v>68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</row>
    <row r="17" spans="1:11" s="178" customFormat="1" ht="24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0"/>
    </row>
    <row r="18" spans="1:13" s="147" customFormat="1" ht="49.5" customHeight="1">
      <c r="A18" s="182"/>
      <c r="B18" s="182"/>
      <c r="C18" s="348" t="s">
        <v>69</v>
      </c>
      <c r="D18" s="348"/>
      <c r="E18" s="348"/>
      <c r="F18" s="348"/>
      <c r="G18" s="348"/>
      <c r="H18" s="348"/>
      <c r="I18" s="348"/>
      <c r="J18" s="348"/>
      <c r="K18" s="348"/>
      <c r="L18" s="291"/>
      <c r="M18" s="155" t="s">
        <v>8</v>
      </c>
    </row>
    <row r="19" spans="1:13" s="147" customFormat="1" ht="49.5" customHeight="1">
      <c r="A19" s="182"/>
      <c r="B19" s="182"/>
      <c r="C19" s="348" t="s">
        <v>70</v>
      </c>
      <c r="D19" s="348"/>
      <c r="E19" s="348"/>
      <c r="F19" s="348"/>
      <c r="G19" s="348"/>
      <c r="H19" s="348"/>
      <c r="I19" s="348"/>
      <c r="J19" s="348"/>
      <c r="K19" s="348"/>
      <c r="L19" s="291"/>
      <c r="M19" s="155" t="s">
        <v>8</v>
      </c>
    </row>
    <row r="20" spans="1:12" s="147" customFormat="1" ht="49.5" customHeight="1">
      <c r="A20" s="182"/>
      <c r="B20" s="182"/>
      <c r="C20" s="348" t="s">
        <v>64</v>
      </c>
      <c r="D20" s="348"/>
      <c r="E20" s="348"/>
      <c r="F20" s="348"/>
      <c r="G20" s="348"/>
      <c r="H20" s="348"/>
      <c r="I20" s="348"/>
      <c r="J20" s="348"/>
      <c r="K20" s="348"/>
      <c r="L20" s="184" t="e">
        <f>L19*100/L18</f>
        <v>#DIV/0!</v>
      </c>
    </row>
    <row r="21" spans="1:11" s="178" customFormat="1" ht="24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0"/>
    </row>
    <row r="22" spans="1:18" s="185" customFormat="1" ht="24.75" customHeight="1">
      <c r="A22" s="356" t="s">
        <v>71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R22" s="186"/>
    </row>
    <row r="23" spans="4:18" s="187" customFormat="1" ht="24" customHeight="1">
      <c r="D23" s="188"/>
      <c r="E23" s="188"/>
      <c r="F23" s="188"/>
      <c r="G23" s="188"/>
      <c r="H23" s="188"/>
      <c r="I23" s="188"/>
      <c r="J23" s="188"/>
      <c r="K23" s="188"/>
      <c r="L23" s="188"/>
      <c r="M23" s="189"/>
      <c r="N23" s="190"/>
      <c r="O23" s="155"/>
      <c r="R23" s="191"/>
    </row>
    <row r="24" spans="3:18" s="185" customFormat="1" ht="48" customHeight="1">
      <c r="C24" s="348" t="s">
        <v>72</v>
      </c>
      <c r="D24" s="348"/>
      <c r="E24" s="348"/>
      <c r="F24" s="348"/>
      <c r="G24" s="348"/>
      <c r="H24" s="348"/>
      <c r="I24" s="348"/>
      <c r="J24" s="348"/>
      <c r="K24" s="348"/>
      <c r="L24" s="183"/>
      <c r="M24" s="155" t="s">
        <v>8</v>
      </c>
      <c r="N24" s="190"/>
      <c r="O24" s="155"/>
      <c r="R24" s="186"/>
    </row>
    <row r="25" spans="1:13" s="147" customFormat="1" ht="48" customHeight="1">
      <c r="A25" s="182"/>
      <c r="B25" s="182"/>
      <c r="C25" s="348" t="s">
        <v>73</v>
      </c>
      <c r="D25" s="348"/>
      <c r="E25" s="348"/>
      <c r="F25" s="348"/>
      <c r="G25" s="348"/>
      <c r="H25" s="348"/>
      <c r="I25" s="348"/>
      <c r="J25" s="348"/>
      <c r="K25" s="348"/>
      <c r="L25" s="183"/>
      <c r="M25" s="155" t="s">
        <v>8</v>
      </c>
    </row>
    <row r="26" spans="3:18" s="185" customFormat="1" ht="48" customHeight="1">
      <c r="C26" s="348" t="s">
        <v>65</v>
      </c>
      <c r="D26" s="348"/>
      <c r="E26" s="348"/>
      <c r="F26" s="348"/>
      <c r="G26" s="348"/>
      <c r="H26" s="348"/>
      <c r="I26" s="348"/>
      <c r="J26" s="348"/>
      <c r="K26" s="348"/>
      <c r="L26" s="184" t="e">
        <f>L25*100/L24</f>
        <v>#DIV/0!</v>
      </c>
      <c r="M26" s="192"/>
      <c r="N26" s="190"/>
      <c r="O26" s="155"/>
      <c r="R26" s="186"/>
    </row>
    <row r="27" spans="4:18" s="187" customFormat="1" ht="24" customHeight="1">
      <c r="D27" s="188"/>
      <c r="E27" s="188"/>
      <c r="F27" s="188"/>
      <c r="G27" s="188"/>
      <c r="H27" s="188"/>
      <c r="I27" s="188"/>
      <c r="J27" s="188"/>
      <c r="K27" s="188"/>
      <c r="L27" s="188"/>
      <c r="M27" s="189"/>
      <c r="N27" s="190"/>
      <c r="O27" s="155"/>
      <c r="R27" s="191"/>
    </row>
    <row r="28" spans="1:18" s="185" customFormat="1" ht="25.5" customHeight="1">
      <c r="A28" s="351" t="s">
        <v>74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R28" s="186"/>
    </row>
    <row r="29" spans="4:18" s="187" customFormat="1" ht="24" customHeight="1"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N29" s="190"/>
      <c r="O29" s="155"/>
      <c r="R29" s="191"/>
    </row>
    <row r="30" spans="3:18" s="185" customFormat="1" ht="45" customHeight="1">
      <c r="C30" s="348" t="s">
        <v>75</v>
      </c>
      <c r="D30" s="348"/>
      <c r="E30" s="348"/>
      <c r="F30" s="348"/>
      <c r="G30" s="348"/>
      <c r="H30" s="348"/>
      <c r="I30" s="348"/>
      <c r="J30" s="348"/>
      <c r="K30" s="348"/>
      <c r="L30" s="183"/>
      <c r="M30" s="155" t="s">
        <v>8</v>
      </c>
      <c r="N30" s="190"/>
      <c r="O30" s="155"/>
      <c r="R30" s="186"/>
    </row>
    <row r="31" spans="1:13" s="147" customFormat="1" ht="45" customHeight="1">
      <c r="A31" s="182"/>
      <c r="B31" s="182"/>
      <c r="C31" s="348" t="s">
        <v>76</v>
      </c>
      <c r="D31" s="348"/>
      <c r="E31" s="348"/>
      <c r="F31" s="348"/>
      <c r="G31" s="348"/>
      <c r="H31" s="348"/>
      <c r="I31" s="348"/>
      <c r="J31" s="348"/>
      <c r="K31" s="348"/>
      <c r="L31" s="183"/>
      <c r="M31" s="155" t="s">
        <v>8</v>
      </c>
    </row>
    <row r="32" spans="3:18" s="185" customFormat="1" ht="45" customHeight="1">
      <c r="C32" s="348" t="s">
        <v>66</v>
      </c>
      <c r="D32" s="348"/>
      <c r="E32" s="348"/>
      <c r="F32" s="348"/>
      <c r="G32" s="348"/>
      <c r="H32" s="348"/>
      <c r="I32" s="348"/>
      <c r="J32" s="348"/>
      <c r="K32" s="348"/>
      <c r="L32" s="184" t="e">
        <f>L31*100/L30</f>
        <v>#DIV/0!</v>
      </c>
      <c r="M32" s="192"/>
      <c r="N32" s="190"/>
      <c r="O32" s="155"/>
      <c r="R32" s="186"/>
    </row>
    <row r="33" spans="4:18" s="187" customFormat="1" ht="24" customHeight="1">
      <c r="D33" s="188"/>
      <c r="E33" s="188"/>
      <c r="F33" s="188"/>
      <c r="G33" s="188"/>
      <c r="H33" s="188"/>
      <c r="I33" s="188"/>
      <c r="J33" s="188"/>
      <c r="K33" s="188"/>
      <c r="L33" s="188"/>
      <c r="M33" s="189"/>
      <c r="N33" s="190"/>
      <c r="O33" s="155"/>
      <c r="R33" s="191"/>
    </row>
    <row r="34" spans="1:18" s="185" customFormat="1" ht="24.75" customHeight="1">
      <c r="A34" s="351" t="s">
        <v>77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R34" s="186"/>
    </row>
    <row r="35" spans="4:18" s="187" customFormat="1" ht="24" customHeight="1"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190"/>
      <c r="O35" s="155"/>
      <c r="R35" s="191"/>
    </row>
    <row r="36" spans="3:18" s="185" customFormat="1" ht="48.75" customHeight="1">
      <c r="C36" s="348" t="s">
        <v>78</v>
      </c>
      <c r="D36" s="348"/>
      <c r="E36" s="348"/>
      <c r="F36" s="348"/>
      <c r="G36" s="348"/>
      <c r="H36" s="348"/>
      <c r="I36" s="348"/>
      <c r="J36" s="348"/>
      <c r="K36" s="348"/>
      <c r="L36" s="183"/>
      <c r="M36" s="155" t="s">
        <v>8</v>
      </c>
      <c r="N36" s="190"/>
      <c r="O36" s="155"/>
      <c r="R36" s="186"/>
    </row>
    <row r="37" spans="1:13" s="147" customFormat="1" ht="48.75" customHeight="1">
      <c r="A37" s="182"/>
      <c r="B37" s="182"/>
      <c r="C37" s="348" t="s">
        <v>79</v>
      </c>
      <c r="D37" s="348"/>
      <c r="E37" s="348"/>
      <c r="F37" s="348"/>
      <c r="G37" s="348"/>
      <c r="H37" s="348"/>
      <c r="I37" s="348"/>
      <c r="J37" s="348"/>
      <c r="K37" s="348"/>
      <c r="L37" s="183"/>
      <c r="M37" s="155" t="s">
        <v>8</v>
      </c>
    </row>
    <row r="38" spans="3:18" s="185" customFormat="1" ht="48.75" customHeight="1">
      <c r="C38" s="348" t="s">
        <v>80</v>
      </c>
      <c r="D38" s="348"/>
      <c r="E38" s="348"/>
      <c r="F38" s="348"/>
      <c r="G38" s="348"/>
      <c r="H38" s="348"/>
      <c r="I38" s="348"/>
      <c r="J38" s="348"/>
      <c r="K38" s="348"/>
      <c r="L38" s="184" t="e">
        <f>L37*100/L36</f>
        <v>#DIV/0!</v>
      </c>
      <c r="M38" s="192"/>
      <c r="N38" s="190"/>
      <c r="O38" s="155"/>
      <c r="R38" s="186"/>
    </row>
    <row r="39" spans="4:18" s="187" customFormat="1" ht="24" customHeight="1">
      <c r="D39" s="188"/>
      <c r="E39" s="188"/>
      <c r="F39" s="188"/>
      <c r="G39" s="188"/>
      <c r="H39" s="188"/>
      <c r="I39" s="188"/>
      <c r="J39" s="188"/>
      <c r="K39" s="188"/>
      <c r="L39" s="188"/>
      <c r="M39" s="189"/>
      <c r="N39" s="190"/>
      <c r="O39" s="155"/>
      <c r="R39" s="191"/>
    </row>
    <row r="40" spans="1:18" s="185" customFormat="1" ht="24.75" customHeight="1">
      <c r="A40" s="351" t="s">
        <v>81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R40" s="186"/>
    </row>
    <row r="41" spans="4:18" s="187" customFormat="1" ht="24" customHeight="1">
      <c r="D41" s="188"/>
      <c r="E41" s="188"/>
      <c r="F41" s="188"/>
      <c r="G41" s="188"/>
      <c r="H41" s="188"/>
      <c r="I41" s="188"/>
      <c r="J41" s="188"/>
      <c r="K41" s="188"/>
      <c r="L41" s="188"/>
      <c r="M41" s="189"/>
      <c r="N41" s="190"/>
      <c r="O41" s="155"/>
      <c r="R41" s="191"/>
    </row>
    <row r="42" spans="3:18" s="185" customFormat="1" ht="49.5" customHeight="1">
      <c r="C42" s="348" t="s">
        <v>82</v>
      </c>
      <c r="D42" s="348"/>
      <c r="E42" s="348"/>
      <c r="F42" s="348"/>
      <c r="G42" s="348"/>
      <c r="H42" s="348"/>
      <c r="I42" s="348"/>
      <c r="J42" s="348"/>
      <c r="K42" s="348"/>
      <c r="L42" s="183"/>
      <c r="M42" s="155" t="s">
        <v>8</v>
      </c>
      <c r="N42" s="190"/>
      <c r="O42" s="155"/>
      <c r="R42" s="186"/>
    </row>
    <row r="43" spans="1:13" s="147" customFormat="1" ht="49.5" customHeight="1">
      <c r="A43" s="182"/>
      <c r="B43" s="182"/>
      <c r="C43" s="348" t="s">
        <v>83</v>
      </c>
      <c r="D43" s="348"/>
      <c r="E43" s="348"/>
      <c r="F43" s="348"/>
      <c r="G43" s="348"/>
      <c r="H43" s="348"/>
      <c r="I43" s="348"/>
      <c r="J43" s="348"/>
      <c r="K43" s="348"/>
      <c r="L43" s="183"/>
      <c r="M43" s="155" t="s">
        <v>8</v>
      </c>
    </row>
    <row r="44" spans="3:18" s="185" customFormat="1" ht="49.5" customHeight="1">
      <c r="C44" s="348" t="s">
        <v>67</v>
      </c>
      <c r="D44" s="348"/>
      <c r="E44" s="348"/>
      <c r="F44" s="348"/>
      <c r="G44" s="348"/>
      <c r="H44" s="348"/>
      <c r="I44" s="348"/>
      <c r="J44" s="348"/>
      <c r="K44" s="348"/>
      <c r="L44" s="184" t="e">
        <f>L43*100/L42</f>
        <v>#DIV/0!</v>
      </c>
      <c r="M44" s="192"/>
      <c r="N44" s="190"/>
      <c r="O44" s="155"/>
      <c r="R44" s="186"/>
    </row>
    <row r="45" spans="1:256" s="195" customFormat="1" ht="24" customHeight="1">
      <c r="A45" s="193"/>
      <c r="B45" s="194" t="s">
        <v>84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3"/>
      <c r="FO45" s="193"/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3"/>
      <c r="GC45" s="193"/>
      <c r="GD45" s="193"/>
      <c r="GE45" s="193"/>
      <c r="GF45" s="193"/>
      <c r="GG45" s="193"/>
      <c r="GH45" s="193"/>
      <c r="GI45" s="193"/>
      <c r="GJ45" s="193"/>
      <c r="GK45" s="193"/>
      <c r="GL45" s="193"/>
      <c r="GM45" s="193"/>
      <c r="GN45" s="193"/>
      <c r="GO45" s="193"/>
      <c r="GP45" s="193"/>
      <c r="GQ45" s="193"/>
      <c r="GR45" s="193"/>
      <c r="GS45" s="193"/>
      <c r="GT45" s="193"/>
      <c r="GU45" s="193"/>
      <c r="GV45" s="193"/>
      <c r="GW45" s="193"/>
      <c r="GX45" s="193"/>
      <c r="GY45" s="193"/>
      <c r="GZ45" s="193"/>
      <c r="HA45" s="193"/>
      <c r="HB45" s="193"/>
      <c r="HC45" s="193"/>
      <c r="HD45" s="193"/>
      <c r="HE45" s="193"/>
      <c r="HF45" s="193"/>
      <c r="HG45" s="193"/>
      <c r="HH45" s="193"/>
      <c r="HI45" s="193"/>
      <c r="HJ45" s="193"/>
      <c r="HK45" s="193"/>
      <c r="HL45" s="193"/>
      <c r="HM45" s="193"/>
      <c r="HN45" s="193"/>
      <c r="HO45" s="193"/>
      <c r="HP45" s="193"/>
      <c r="HQ45" s="193"/>
      <c r="HR45" s="193"/>
      <c r="HS45" s="193"/>
      <c r="HT45" s="193"/>
      <c r="HU45" s="193"/>
      <c r="HV45" s="193"/>
      <c r="HW45" s="193"/>
      <c r="HX45" s="193"/>
      <c r="HY45" s="193"/>
      <c r="HZ45" s="193"/>
      <c r="IA45" s="193"/>
      <c r="IB45" s="193"/>
      <c r="IC45" s="193"/>
      <c r="ID45" s="193"/>
      <c r="IE45" s="193"/>
      <c r="IF45" s="193"/>
      <c r="IG45" s="193"/>
      <c r="IH45" s="193"/>
      <c r="II45" s="193"/>
      <c r="IJ45" s="193"/>
      <c r="IK45" s="193"/>
      <c r="IL45" s="193"/>
      <c r="IM45" s="193"/>
      <c r="IN45" s="193"/>
      <c r="IO45" s="193"/>
      <c r="IP45" s="193"/>
      <c r="IQ45" s="193"/>
      <c r="IR45" s="193"/>
      <c r="IS45" s="193"/>
      <c r="IT45" s="193"/>
      <c r="IU45" s="193"/>
      <c r="IV45" s="193"/>
    </row>
    <row r="46" spans="1:256" s="197" customFormat="1" ht="54" customHeight="1">
      <c r="A46" s="196"/>
      <c r="B46" s="349" t="s">
        <v>85</v>
      </c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</row>
    <row r="47" spans="1:256" s="195" customFormat="1" ht="20.25">
      <c r="A47" s="193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193"/>
      <c r="GD47" s="193"/>
      <c r="GE47" s="193"/>
      <c r="GF47" s="193"/>
      <c r="GG47" s="193"/>
      <c r="GH47" s="193"/>
      <c r="GI47" s="193"/>
      <c r="GJ47" s="193"/>
      <c r="GK47" s="193"/>
      <c r="GL47" s="193"/>
      <c r="GM47" s="193"/>
      <c r="GN47" s="193"/>
      <c r="GO47" s="193"/>
      <c r="GP47" s="193"/>
      <c r="GQ47" s="193"/>
      <c r="GR47" s="193"/>
      <c r="GS47" s="193"/>
      <c r="GT47" s="193"/>
      <c r="GU47" s="193"/>
      <c r="GV47" s="193"/>
      <c r="GW47" s="193"/>
      <c r="GX47" s="193"/>
      <c r="GY47" s="193"/>
      <c r="GZ47" s="193"/>
      <c r="HA47" s="193"/>
      <c r="HB47" s="193"/>
      <c r="HC47" s="193"/>
      <c r="HD47" s="193"/>
      <c r="HE47" s="193"/>
      <c r="HF47" s="193"/>
      <c r="HG47" s="193"/>
      <c r="HH47" s="193"/>
      <c r="HI47" s="193"/>
      <c r="HJ47" s="193"/>
      <c r="HK47" s="193"/>
      <c r="HL47" s="193"/>
      <c r="HM47" s="193"/>
      <c r="HN47" s="193"/>
      <c r="HO47" s="193"/>
      <c r="HP47" s="193"/>
      <c r="HQ47" s="193"/>
      <c r="HR47" s="193"/>
      <c r="HS47" s="193"/>
      <c r="HT47" s="193"/>
      <c r="HU47" s="193"/>
      <c r="HV47" s="193"/>
      <c r="HW47" s="193"/>
      <c r="HX47" s="193"/>
      <c r="HY47" s="193"/>
      <c r="HZ47" s="193"/>
      <c r="IA47" s="193"/>
      <c r="IB47" s="193"/>
      <c r="IC47" s="193"/>
      <c r="ID47" s="193"/>
      <c r="IE47" s="193"/>
      <c r="IF47" s="193"/>
      <c r="IG47" s="193"/>
      <c r="IH47" s="193"/>
      <c r="II47" s="193"/>
      <c r="IJ47" s="193"/>
      <c r="IK47" s="193"/>
      <c r="IL47" s="193"/>
      <c r="IM47" s="193"/>
      <c r="IN47" s="193"/>
      <c r="IO47" s="193"/>
      <c r="IP47" s="193"/>
      <c r="IQ47" s="193"/>
      <c r="IR47" s="193"/>
      <c r="IS47" s="193"/>
      <c r="IT47" s="193"/>
      <c r="IU47" s="193"/>
      <c r="IV47" s="193"/>
    </row>
    <row r="48" spans="1:256" s="195" customFormat="1" ht="24.75" customHeight="1">
      <c r="A48" s="193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93"/>
      <c r="GE48" s="193"/>
      <c r="GF48" s="193"/>
      <c r="GG48" s="193"/>
      <c r="GH48" s="193"/>
      <c r="GI48" s="193"/>
      <c r="GJ48" s="193"/>
      <c r="GK48" s="193"/>
      <c r="GL48" s="193"/>
      <c r="GM48" s="193"/>
      <c r="GN48" s="193"/>
      <c r="GO48" s="193"/>
      <c r="GP48" s="193"/>
      <c r="GQ48" s="193"/>
      <c r="GR48" s="193"/>
      <c r="GS48" s="193"/>
      <c r="GT48" s="193"/>
      <c r="GU48" s="193"/>
      <c r="GV48" s="193"/>
      <c r="GW48" s="193"/>
      <c r="GX48" s="193"/>
      <c r="GY48" s="193"/>
      <c r="GZ48" s="193"/>
      <c r="HA48" s="193"/>
      <c r="HB48" s="193"/>
      <c r="HC48" s="193"/>
      <c r="HD48" s="193"/>
      <c r="HE48" s="193"/>
      <c r="HF48" s="193"/>
      <c r="HG48" s="193"/>
      <c r="HH48" s="193"/>
      <c r="HI48" s="193"/>
      <c r="HJ48" s="193"/>
      <c r="HK48" s="193"/>
      <c r="HL48" s="193"/>
      <c r="HM48" s="193"/>
      <c r="HN48" s="193"/>
      <c r="HO48" s="193"/>
      <c r="HP48" s="193"/>
      <c r="HQ48" s="193"/>
      <c r="HR48" s="193"/>
      <c r="HS48" s="193"/>
      <c r="HT48" s="193"/>
      <c r="HU48" s="193"/>
      <c r="HV48" s="193"/>
      <c r="HW48" s="193"/>
      <c r="HX48" s="193"/>
      <c r="HY48" s="193"/>
      <c r="HZ48" s="193"/>
      <c r="IA48" s="193"/>
      <c r="IB48" s="193"/>
      <c r="IC48" s="193"/>
      <c r="ID48" s="193"/>
      <c r="IE48" s="193"/>
      <c r="IF48" s="193"/>
      <c r="IG48" s="193"/>
      <c r="IH48" s="193"/>
      <c r="II48" s="193"/>
      <c r="IJ48" s="193"/>
      <c r="IK48" s="193"/>
      <c r="IL48" s="193"/>
      <c r="IM48" s="193"/>
      <c r="IN48" s="193"/>
      <c r="IO48" s="193"/>
      <c r="IP48" s="193"/>
      <c r="IQ48" s="193"/>
      <c r="IR48" s="193"/>
      <c r="IS48" s="193"/>
      <c r="IT48" s="193"/>
      <c r="IU48" s="193"/>
      <c r="IV48" s="193"/>
    </row>
    <row r="49" spans="1:256" s="200" customFormat="1" ht="24" customHeight="1">
      <c r="A49" s="199"/>
      <c r="B49" s="336" t="s">
        <v>86</v>
      </c>
      <c r="C49" s="336"/>
      <c r="D49" s="336"/>
      <c r="E49" s="350" t="s">
        <v>87</v>
      </c>
      <c r="F49" s="350"/>
      <c r="G49" s="350"/>
      <c r="H49" s="350" t="s">
        <v>88</v>
      </c>
      <c r="I49" s="350"/>
      <c r="J49" s="350"/>
      <c r="K49" s="350" t="s">
        <v>89</v>
      </c>
      <c r="L49" s="350"/>
      <c r="M49" s="350"/>
      <c r="N49" s="345" t="s">
        <v>90</v>
      </c>
      <c r="O49" s="345"/>
      <c r="P49" s="345"/>
      <c r="Q49" s="345" t="s">
        <v>91</v>
      </c>
      <c r="R49" s="345"/>
      <c r="S49" s="345"/>
      <c r="T49" s="346" t="s">
        <v>92</v>
      </c>
      <c r="U49" s="345" t="s">
        <v>19</v>
      </c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199"/>
      <c r="FL49" s="199"/>
      <c r="FM49" s="199"/>
      <c r="FN49" s="199"/>
      <c r="FO49" s="199"/>
      <c r="FP49" s="199"/>
      <c r="FQ49" s="199"/>
      <c r="FR49" s="199"/>
      <c r="FS49" s="199"/>
      <c r="FT49" s="199"/>
      <c r="FU49" s="199"/>
      <c r="FV49" s="199"/>
      <c r="FW49" s="199"/>
      <c r="FX49" s="199"/>
      <c r="FY49" s="199"/>
      <c r="FZ49" s="199"/>
      <c r="GA49" s="199"/>
      <c r="GB49" s="199"/>
      <c r="GC49" s="199"/>
      <c r="GD49" s="199"/>
      <c r="GE49" s="199"/>
      <c r="GF49" s="199"/>
      <c r="GG49" s="199"/>
      <c r="GH49" s="199"/>
      <c r="GI49" s="199"/>
      <c r="GJ49" s="199"/>
      <c r="GK49" s="199"/>
      <c r="GL49" s="199"/>
      <c r="GM49" s="199"/>
      <c r="GN49" s="199"/>
      <c r="GO49" s="199"/>
      <c r="GP49" s="199"/>
      <c r="GQ49" s="199"/>
      <c r="GR49" s="199"/>
      <c r="GS49" s="199"/>
      <c r="GT49" s="199"/>
      <c r="GU49" s="199"/>
      <c r="GV49" s="199"/>
      <c r="GW49" s="199"/>
      <c r="GX49" s="199"/>
      <c r="GY49" s="199"/>
      <c r="GZ49" s="199"/>
      <c r="HA49" s="199"/>
      <c r="HB49" s="199"/>
      <c r="HC49" s="199"/>
      <c r="HD49" s="199"/>
      <c r="HE49" s="199"/>
      <c r="HF49" s="199"/>
      <c r="HG49" s="199"/>
      <c r="HH49" s="199"/>
      <c r="HI49" s="199"/>
      <c r="HJ49" s="199"/>
      <c r="HK49" s="199"/>
      <c r="HL49" s="199"/>
      <c r="HM49" s="199"/>
      <c r="HN49" s="199"/>
      <c r="HO49" s="199"/>
      <c r="HP49" s="199"/>
      <c r="HQ49" s="199"/>
      <c r="HR49" s="199"/>
      <c r="HS49" s="199"/>
      <c r="HT49" s="199"/>
      <c r="HU49" s="199"/>
      <c r="HV49" s="199"/>
      <c r="HW49" s="199"/>
      <c r="HX49" s="199"/>
      <c r="HY49" s="199"/>
      <c r="HZ49" s="199"/>
      <c r="IA49" s="199"/>
      <c r="IB49" s="199"/>
      <c r="IC49" s="199"/>
      <c r="ID49" s="199"/>
      <c r="IE49" s="199"/>
      <c r="IF49" s="199"/>
      <c r="IG49" s="199"/>
      <c r="IH49" s="199"/>
      <c r="II49" s="199"/>
      <c r="IJ49" s="199"/>
      <c r="IK49" s="199"/>
      <c r="IL49" s="199"/>
      <c r="IM49" s="199"/>
      <c r="IN49" s="199"/>
      <c r="IO49" s="199"/>
      <c r="IP49" s="199"/>
      <c r="IQ49" s="199"/>
      <c r="IR49" s="199"/>
      <c r="IS49" s="199"/>
      <c r="IT49" s="199"/>
      <c r="IU49" s="199"/>
      <c r="IV49" s="199"/>
    </row>
    <row r="50" spans="1:256" s="200" customFormat="1" ht="48" customHeight="1">
      <c r="A50" s="199"/>
      <c r="B50" s="336"/>
      <c r="C50" s="336"/>
      <c r="D50" s="336"/>
      <c r="E50" s="292" t="s">
        <v>59</v>
      </c>
      <c r="F50" s="346" t="s">
        <v>93</v>
      </c>
      <c r="G50" s="346"/>
      <c r="H50" s="292" t="s">
        <v>59</v>
      </c>
      <c r="I50" s="346" t="s">
        <v>93</v>
      </c>
      <c r="J50" s="346"/>
      <c r="K50" s="292" t="s">
        <v>59</v>
      </c>
      <c r="L50" s="347" t="s">
        <v>170</v>
      </c>
      <c r="M50" s="347"/>
      <c r="N50" s="293" t="s">
        <v>59</v>
      </c>
      <c r="O50" s="347" t="s">
        <v>94</v>
      </c>
      <c r="P50" s="347"/>
      <c r="Q50" s="293" t="s">
        <v>59</v>
      </c>
      <c r="R50" s="346" t="s">
        <v>93</v>
      </c>
      <c r="S50" s="346"/>
      <c r="T50" s="346"/>
      <c r="U50" s="345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  <c r="GD50" s="199"/>
      <c r="GE50" s="199"/>
      <c r="GF50" s="199"/>
      <c r="GG50" s="199"/>
      <c r="GH50" s="199"/>
      <c r="GI50" s="199"/>
      <c r="GJ50" s="199"/>
      <c r="GK50" s="199"/>
      <c r="GL50" s="199"/>
      <c r="GM50" s="199"/>
      <c r="GN50" s="199"/>
      <c r="GO50" s="199"/>
      <c r="GP50" s="199"/>
      <c r="GQ50" s="199"/>
      <c r="GR50" s="199"/>
      <c r="GS50" s="199"/>
      <c r="GT50" s="199"/>
      <c r="GU50" s="199"/>
      <c r="GV50" s="199"/>
      <c r="GW50" s="199"/>
      <c r="GX50" s="199"/>
      <c r="GY50" s="199"/>
      <c r="GZ50" s="199"/>
      <c r="HA50" s="199"/>
      <c r="HB50" s="199"/>
      <c r="HC50" s="199"/>
      <c r="HD50" s="199"/>
      <c r="HE50" s="199"/>
      <c r="HF50" s="199"/>
      <c r="HG50" s="199"/>
      <c r="HH50" s="199"/>
      <c r="HI50" s="199"/>
      <c r="HJ50" s="199"/>
      <c r="HK50" s="199"/>
      <c r="HL50" s="199"/>
      <c r="HM50" s="199"/>
      <c r="HN50" s="199"/>
      <c r="HO50" s="199"/>
      <c r="HP50" s="199"/>
      <c r="HQ50" s="199"/>
      <c r="HR50" s="199"/>
      <c r="HS50" s="199"/>
      <c r="HT50" s="199"/>
      <c r="HU50" s="199"/>
      <c r="HV50" s="199"/>
      <c r="HW50" s="199"/>
      <c r="HX50" s="199"/>
      <c r="HY50" s="199"/>
      <c r="HZ50" s="199"/>
      <c r="IA50" s="199"/>
      <c r="IB50" s="199"/>
      <c r="IC50" s="199"/>
      <c r="ID50" s="199"/>
      <c r="IE50" s="199"/>
      <c r="IF50" s="199"/>
      <c r="IG50" s="199"/>
      <c r="IH50" s="199"/>
      <c r="II50" s="199"/>
      <c r="IJ50" s="199"/>
      <c r="IK50" s="199"/>
      <c r="IL50" s="199"/>
      <c r="IM50" s="199"/>
      <c r="IN50" s="199"/>
      <c r="IO50" s="199"/>
      <c r="IP50" s="199"/>
      <c r="IQ50" s="199"/>
      <c r="IR50" s="199"/>
      <c r="IS50" s="199"/>
      <c r="IT50" s="199"/>
      <c r="IU50" s="199"/>
      <c r="IV50" s="199"/>
    </row>
    <row r="51" spans="1:256" s="200" customFormat="1" ht="21">
      <c r="A51" s="199"/>
      <c r="B51" s="340" t="s">
        <v>95</v>
      </c>
      <c r="C51" s="340"/>
      <c r="D51" s="340"/>
      <c r="E51" s="294"/>
      <c r="F51" s="341"/>
      <c r="G51" s="341"/>
      <c r="H51" s="294"/>
      <c r="I51" s="341"/>
      <c r="J51" s="341"/>
      <c r="K51" s="295"/>
      <c r="L51" s="342"/>
      <c r="M51" s="343"/>
      <c r="N51" s="295"/>
      <c r="O51" s="342"/>
      <c r="P51" s="343"/>
      <c r="Q51" s="294"/>
      <c r="R51" s="342"/>
      <c r="S51" s="343"/>
      <c r="T51" s="296"/>
      <c r="U51" s="295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199"/>
      <c r="FV51" s="199"/>
      <c r="FW51" s="199"/>
      <c r="FX51" s="199"/>
      <c r="FY51" s="199"/>
      <c r="FZ51" s="199"/>
      <c r="GA51" s="199"/>
      <c r="GB51" s="199"/>
      <c r="GC51" s="199"/>
      <c r="GD51" s="199"/>
      <c r="GE51" s="199"/>
      <c r="GF51" s="199"/>
      <c r="GG51" s="199"/>
      <c r="GH51" s="199"/>
      <c r="GI51" s="199"/>
      <c r="GJ51" s="199"/>
      <c r="GK51" s="199"/>
      <c r="GL51" s="199"/>
      <c r="GM51" s="199"/>
      <c r="GN51" s="199"/>
      <c r="GO51" s="199"/>
      <c r="GP51" s="199"/>
      <c r="GQ51" s="199"/>
      <c r="GR51" s="199"/>
      <c r="GS51" s="199"/>
      <c r="GT51" s="199"/>
      <c r="GU51" s="199"/>
      <c r="GV51" s="199"/>
      <c r="GW51" s="199"/>
      <c r="GX51" s="199"/>
      <c r="GY51" s="199"/>
      <c r="GZ51" s="199"/>
      <c r="HA51" s="199"/>
      <c r="HB51" s="199"/>
      <c r="HC51" s="199"/>
      <c r="HD51" s="199"/>
      <c r="HE51" s="199"/>
      <c r="HF51" s="199"/>
      <c r="HG51" s="199"/>
      <c r="HH51" s="199"/>
      <c r="HI51" s="199"/>
      <c r="HJ51" s="199"/>
      <c r="HK51" s="199"/>
      <c r="HL51" s="199"/>
      <c r="HM51" s="199"/>
      <c r="HN51" s="199"/>
      <c r="HO51" s="199"/>
      <c r="HP51" s="199"/>
      <c r="HQ51" s="199"/>
      <c r="HR51" s="199"/>
      <c r="HS51" s="199"/>
      <c r="HT51" s="199"/>
      <c r="HU51" s="199"/>
      <c r="HV51" s="199"/>
      <c r="HW51" s="199"/>
      <c r="HX51" s="199"/>
      <c r="HY51" s="199"/>
      <c r="HZ51" s="199"/>
      <c r="IA51" s="199"/>
      <c r="IB51" s="199"/>
      <c r="IC51" s="199"/>
      <c r="ID51" s="199"/>
      <c r="IE51" s="199"/>
      <c r="IF51" s="199"/>
      <c r="IG51" s="199"/>
      <c r="IH51" s="199"/>
      <c r="II51" s="199"/>
      <c r="IJ51" s="199"/>
      <c r="IK51" s="199"/>
      <c r="IL51" s="199"/>
      <c r="IM51" s="199"/>
      <c r="IN51" s="199"/>
      <c r="IO51" s="199"/>
      <c r="IP51" s="199"/>
      <c r="IQ51" s="199"/>
      <c r="IR51" s="199"/>
      <c r="IS51" s="199"/>
      <c r="IT51" s="199"/>
      <c r="IU51" s="199"/>
      <c r="IV51" s="199"/>
    </row>
    <row r="52" spans="1:256" s="200" customFormat="1" ht="21">
      <c r="A52" s="199"/>
      <c r="B52" s="340" t="s">
        <v>96</v>
      </c>
      <c r="C52" s="340"/>
      <c r="D52" s="340"/>
      <c r="E52" s="294"/>
      <c r="F52" s="341"/>
      <c r="G52" s="341"/>
      <c r="H52" s="294"/>
      <c r="I52" s="341"/>
      <c r="J52" s="341"/>
      <c r="K52" s="295"/>
      <c r="L52" s="342"/>
      <c r="M52" s="343"/>
      <c r="N52" s="295"/>
      <c r="O52" s="342"/>
      <c r="P52" s="343"/>
      <c r="Q52" s="294"/>
      <c r="R52" s="342"/>
      <c r="S52" s="343"/>
      <c r="T52" s="296"/>
      <c r="U52" s="295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199"/>
      <c r="FL52" s="199"/>
      <c r="FM52" s="199"/>
      <c r="FN52" s="199"/>
      <c r="FO52" s="199"/>
      <c r="FP52" s="199"/>
      <c r="FQ52" s="199"/>
      <c r="FR52" s="199"/>
      <c r="FS52" s="199"/>
      <c r="FT52" s="199"/>
      <c r="FU52" s="199"/>
      <c r="FV52" s="199"/>
      <c r="FW52" s="199"/>
      <c r="FX52" s="199"/>
      <c r="FY52" s="199"/>
      <c r="FZ52" s="199"/>
      <c r="GA52" s="199"/>
      <c r="GB52" s="199"/>
      <c r="GC52" s="199"/>
      <c r="GD52" s="199"/>
      <c r="GE52" s="199"/>
      <c r="GF52" s="199"/>
      <c r="GG52" s="199"/>
      <c r="GH52" s="199"/>
      <c r="GI52" s="199"/>
      <c r="GJ52" s="199"/>
      <c r="GK52" s="199"/>
      <c r="GL52" s="199"/>
      <c r="GM52" s="199"/>
      <c r="GN52" s="199"/>
      <c r="GO52" s="199"/>
      <c r="GP52" s="199"/>
      <c r="GQ52" s="199"/>
      <c r="GR52" s="199"/>
      <c r="GS52" s="199"/>
      <c r="GT52" s="199"/>
      <c r="GU52" s="199"/>
      <c r="GV52" s="199"/>
      <c r="GW52" s="199"/>
      <c r="GX52" s="199"/>
      <c r="GY52" s="199"/>
      <c r="GZ52" s="199"/>
      <c r="HA52" s="199"/>
      <c r="HB52" s="199"/>
      <c r="HC52" s="199"/>
      <c r="HD52" s="199"/>
      <c r="HE52" s="199"/>
      <c r="HF52" s="199"/>
      <c r="HG52" s="199"/>
      <c r="HH52" s="199"/>
      <c r="HI52" s="199"/>
      <c r="HJ52" s="199"/>
      <c r="HK52" s="199"/>
      <c r="HL52" s="199"/>
      <c r="HM52" s="199"/>
      <c r="HN52" s="199"/>
      <c r="HO52" s="199"/>
      <c r="HP52" s="199"/>
      <c r="HQ52" s="199"/>
      <c r="HR52" s="199"/>
      <c r="HS52" s="199"/>
      <c r="HT52" s="199"/>
      <c r="HU52" s="199"/>
      <c r="HV52" s="199"/>
      <c r="HW52" s="199"/>
      <c r="HX52" s="199"/>
      <c r="HY52" s="199"/>
      <c r="HZ52" s="199"/>
      <c r="IA52" s="199"/>
      <c r="IB52" s="199"/>
      <c r="IC52" s="199"/>
      <c r="ID52" s="199"/>
      <c r="IE52" s="199"/>
      <c r="IF52" s="199"/>
      <c r="IG52" s="199"/>
      <c r="IH52" s="199"/>
      <c r="II52" s="199"/>
      <c r="IJ52" s="199"/>
      <c r="IK52" s="199"/>
      <c r="IL52" s="199"/>
      <c r="IM52" s="199"/>
      <c r="IN52" s="199"/>
      <c r="IO52" s="199"/>
      <c r="IP52" s="199"/>
      <c r="IQ52" s="199"/>
      <c r="IR52" s="199"/>
      <c r="IS52" s="199"/>
      <c r="IT52" s="199"/>
      <c r="IU52" s="199"/>
      <c r="IV52" s="199"/>
    </row>
    <row r="53" spans="1:256" s="200" customFormat="1" ht="21">
      <c r="A53" s="199"/>
      <c r="B53" s="340" t="s">
        <v>97</v>
      </c>
      <c r="C53" s="340"/>
      <c r="D53" s="340"/>
      <c r="E53" s="294"/>
      <c r="F53" s="341"/>
      <c r="G53" s="341"/>
      <c r="H53" s="294"/>
      <c r="I53" s="341"/>
      <c r="J53" s="341"/>
      <c r="K53" s="295"/>
      <c r="L53" s="342"/>
      <c r="M53" s="343"/>
      <c r="N53" s="295"/>
      <c r="O53" s="342"/>
      <c r="P53" s="343"/>
      <c r="Q53" s="294"/>
      <c r="R53" s="342"/>
      <c r="S53" s="343"/>
      <c r="T53" s="296"/>
      <c r="U53" s="295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  <c r="FQ53" s="199"/>
      <c r="FR53" s="199"/>
      <c r="FS53" s="199"/>
      <c r="FT53" s="199"/>
      <c r="FU53" s="199"/>
      <c r="FV53" s="199"/>
      <c r="FW53" s="199"/>
      <c r="FX53" s="199"/>
      <c r="FY53" s="199"/>
      <c r="FZ53" s="199"/>
      <c r="GA53" s="199"/>
      <c r="GB53" s="199"/>
      <c r="GC53" s="199"/>
      <c r="GD53" s="199"/>
      <c r="GE53" s="199"/>
      <c r="GF53" s="199"/>
      <c r="GG53" s="199"/>
      <c r="GH53" s="199"/>
      <c r="GI53" s="199"/>
      <c r="GJ53" s="199"/>
      <c r="GK53" s="199"/>
      <c r="GL53" s="199"/>
      <c r="GM53" s="199"/>
      <c r="GN53" s="199"/>
      <c r="GO53" s="199"/>
      <c r="GP53" s="199"/>
      <c r="GQ53" s="199"/>
      <c r="GR53" s="199"/>
      <c r="GS53" s="199"/>
      <c r="GT53" s="199"/>
      <c r="GU53" s="199"/>
      <c r="GV53" s="199"/>
      <c r="GW53" s="199"/>
      <c r="GX53" s="199"/>
      <c r="GY53" s="199"/>
      <c r="GZ53" s="199"/>
      <c r="HA53" s="199"/>
      <c r="HB53" s="199"/>
      <c r="HC53" s="199"/>
      <c r="HD53" s="199"/>
      <c r="HE53" s="199"/>
      <c r="HF53" s="199"/>
      <c r="HG53" s="199"/>
      <c r="HH53" s="199"/>
      <c r="HI53" s="199"/>
      <c r="HJ53" s="199"/>
      <c r="HK53" s="199"/>
      <c r="HL53" s="199"/>
      <c r="HM53" s="199"/>
      <c r="HN53" s="199"/>
      <c r="HO53" s="199"/>
      <c r="HP53" s="199"/>
      <c r="HQ53" s="199"/>
      <c r="HR53" s="199"/>
      <c r="HS53" s="199"/>
      <c r="HT53" s="199"/>
      <c r="HU53" s="199"/>
      <c r="HV53" s="199"/>
      <c r="HW53" s="199"/>
      <c r="HX53" s="199"/>
      <c r="HY53" s="199"/>
      <c r="HZ53" s="199"/>
      <c r="IA53" s="199"/>
      <c r="IB53" s="199"/>
      <c r="IC53" s="199"/>
      <c r="ID53" s="199"/>
      <c r="IE53" s="199"/>
      <c r="IF53" s="199"/>
      <c r="IG53" s="199"/>
      <c r="IH53" s="199"/>
      <c r="II53" s="199"/>
      <c r="IJ53" s="199"/>
      <c r="IK53" s="199"/>
      <c r="IL53" s="199"/>
      <c r="IM53" s="199"/>
      <c r="IN53" s="199"/>
      <c r="IO53" s="199"/>
      <c r="IP53" s="199"/>
      <c r="IQ53" s="199"/>
      <c r="IR53" s="199"/>
      <c r="IS53" s="199"/>
      <c r="IT53" s="199"/>
      <c r="IU53" s="199"/>
      <c r="IV53" s="199"/>
    </row>
    <row r="54" spans="1:256" s="200" customFormat="1" ht="21">
      <c r="A54" s="199"/>
      <c r="B54" s="340" t="s">
        <v>98</v>
      </c>
      <c r="C54" s="340"/>
      <c r="D54" s="340"/>
      <c r="E54" s="294"/>
      <c r="F54" s="341"/>
      <c r="G54" s="341"/>
      <c r="H54" s="294"/>
      <c r="I54" s="341"/>
      <c r="J54" s="341"/>
      <c r="K54" s="295"/>
      <c r="L54" s="342"/>
      <c r="M54" s="343"/>
      <c r="N54" s="295"/>
      <c r="O54" s="342"/>
      <c r="P54" s="343"/>
      <c r="Q54" s="294"/>
      <c r="R54" s="342"/>
      <c r="S54" s="343"/>
      <c r="T54" s="296"/>
      <c r="U54" s="295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/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199"/>
      <c r="EU54" s="199"/>
      <c r="EV54" s="199"/>
      <c r="EW54" s="199"/>
      <c r="EX54" s="199"/>
      <c r="EY54" s="199"/>
      <c r="EZ54" s="199"/>
      <c r="FA54" s="199"/>
      <c r="FB54" s="199"/>
      <c r="FC54" s="199"/>
      <c r="FD54" s="199"/>
      <c r="FE54" s="199"/>
      <c r="FF54" s="199"/>
      <c r="FG54" s="199"/>
      <c r="FH54" s="199"/>
      <c r="FI54" s="199"/>
      <c r="FJ54" s="199"/>
      <c r="FK54" s="199"/>
      <c r="FL54" s="199"/>
      <c r="FM54" s="199"/>
      <c r="FN54" s="199"/>
      <c r="FO54" s="199"/>
      <c r="FP54" s="199"/>
      <c r="FQ54" s="199"/>
      <c r="FR54" s="199"/>
      <c r="FS54" s="199"/>
      <c r="FT54" s="199"/>
      <c r="FU54" s="199"/>
      <c r="FV54" s="199"/>
      <c r="FW54" s="199"/>
      <c r="FX54" s="199"/>
      <c r="FY54" s="199"/>
      <c r="FZ54" s="199"/>
      <c r="GA54" s="199"/>
      <c r="GB54" s="199"/>
      <c r="GC54" s="199"/>
      <c r="GD54" s="199"/>
      <c r="GE54" s="199"/>
      <c r="GF54" s="199"/>
      <c r="GG54" s="199"/>
      <c r="GH54" s="199"/>
      <c r="GI54" s="199"/>
      <c r="GJ54" s="199"/>
      <c r="GK54" s="199"/>
      <c r="GL54" s="199"/>
      <c r="GM54" s="199"/>
      <c r="GN54" s="199"/>
      <c r="GO54" s="199"/>
      <c r="GP54" s="199"/>
      <c r="GQ54" s="199"/>
      <c r="GR54" s="199"/>
      <c r="GS54" s="199"/>
      <c r="GT54" s="199"/>
      <c r="GU54" s="199"/>
      <c r="GV54" s="199"/>
      <c r="GW54" s="199"/>
      <c r="GX54" s="199"/>
      <c r="GY54" s="199"/>
      <c r="GZ54" s="199"/>
      <c r="HA54" s="199"/>
      <c r="HB54" s="199"/>
      <c r="HC54" s="199"/>
      <c r="HD54" s="199"/>
      <c r="HE54" s="199"/>
      <c r="HF54" s="199"/>
      <c r="HG54" s="199"/>
      <c r="HH54" s="199"/>
      <c r="HI54" s="199"/>
      <c r="HJ54" s="199"/>
      <c r="HK54" s="199"/>
      <c r="HL54" s="199"/>
      <c r="HM54" s="199"/>
      <c r="HN54" s="199"/>
      <c r="HO54" s="199"/>
      <c r="HP54" s="199"/>
      <c r="HQ54" s="199"/>
      <c r="HR54" s="199"/>
      <c r="HS54" s="199"/>
      <c r="HT54" s="199"/>
      <c r="HU54" s="199"/>
      <c r="HV54" s="199"/>
      <c r="HW54" s="199"/>
      <c r="HX54" s="199"/>
      <c r="HY54" s="199"/>
      <c r="HZ54" s="199"/>
      <c r="IA54" s="199"/>
      <c r="IB54" s="199"/>
      <c r="IC54" s="199"/>
      <c r="ID54" s="199"/>
      <c r="IE54" s="199"/>
      <c r="IF54" s="199"/>
      <c r="IG54" s="199"/>
      <c r="IH54" s="199"/>
      <c r="II54" s="199"/>
      <c r="IJ54" s="199"/>
      <c r="IK54" s="199"/>
      <c r="IL54" s="199"/>
      <c r="IM54" s="199"/>
      <c r="IN54" s="199"/>
      <c r="IO54" s="199"/>
      <c r="IP54" s="199"/>
      <c r="IQ54" s="199"/>
      <c r="IR54" s="199"/>
      <c r="IS54" s="199"/>
      <c r="IT54" s="199"/>
      <c r="IU54" s="199"/>
      <c r="IV54" s="199"/>
    </row>
    <row r="55" spans="1:256" s="200" customFormat="1" ht="21">
      <c r="A55" s="199"/>
      <c r="B55" s="340" t="s">
        <v>99</v>
      </c>
      <c r="C55" s="340"/>
      <c r="D55" s="340"/>
      <c r="E55" s="294"/>
      <c r="F55" s="341"/>
      <c r="G55" s="341"/>
      <c r="H55" s="294"/>
      <c r="I55" s="341"/>
      <c r="J55" s="341"/>
      <c r="K55" s="295"/>
      <c r="L55" s="342"/>
      <c r="M55" s="343"/>
      <c r="N55" s="295"/>
      <c r="O55" s="342"/>
      <c r="P55" s="343"/>
      <c r="Q55" s="294"/>
      <c r="R55" s="342"/>
      <c r="S55" s="343"/>
      <c r="T55" s="296"/>
      <c r="U55" s="295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199"/>
      <c r="FF55" s="199"/>
      <c r="FG55" s="199"/>
      <c r="FH55" s="199"/>
      <c r="FI55" s="199"/>
      <c r="FJ55" s="199"/>
      <c r="FK55" s="199"/>
      <c r="FL55" s="199"/>
      <c r="FM55" s="199"/>
      <c r="FN55" s="199"/>
      <c r="FO55" s="199"/>
      <c r="FP55" s="199"/>
      <c r="FQ55" s="199"/>
      <c r="FR55" s="199"/>
      <c r="FS55" s="199"/>
      <c r="FT55" s="199"/>
      <c r="FU55" s="199"/>
      <c r="FV55" s="199"/>
      <c r="FW55" s="199"/>
      <c r="FX55" s="199"/>
      <c r="FY55" s="199"/>
      <c r="FZ55" s="199"/>
      <c r="GA55" s="199"/>
      <c r="GB55" s="199"/>
      <c r="GC55" s="199"/>
      <c r="GD55" s="199"/>
      <c r="GE55" s="199"/>
      <c r="GF55" s="199"/>
      <c r="GG55" s="199"/>
      <c r="GH55" s="199"/>
      <c r="GI55" s="199"/>
      <c r="GJ55" s="199"/>
      <c r="GK55" s="199"/>
      <c r="GL55" s="199"/>
      <c r="GM55" s="199"/>
      <c r="GN55" s="199"/>
      <c r="GO55" s="199"/>
      <c r="GP55" s="199"/>
      <c r="GQ55" s="199"/>
      <c r="GR55" s="199"/>
      <c r="GS55" s="199"/>
      <c r="GT55" s="199"/>
      <c r="GU55" s="199"/>
      <c r="GV55" s="199"/>
      <c r="GW55" s="199"/>
      <c r="GX55" s="199"/>
      <c r="GY55" s="199"/>
      <c r="GZ55" s="199"/>
      <c r="HA55" s="199"/>
      <c r="HB55" s="199"/>
      <c r="HC55" s="199"/>
      <c r="HD55" s="199"/>
      <c r="HE55" s="199"/>
      <c r="HF55" s="199"/>
      <c r="HG55" s="199"/>
      <c r="HH55" s="199"/>
      <c r="HI55" s="199"/>
      <c r="HJ55" s="199"/>
      <c r="HK55" s="199"/>
      <c r="HL55" s="199"/>
      <c r="HM55" s="199"/>
      <c r="HN55" s="199"/>
      <c r="HO55" s="199"/>
      <c r="HP55" s="199"/>
      <c r="HQ55" s="199"/>
      <c r="HR55" s="199"/>
      <c r="HS55" s="199"/>
      <c r="HT55" s="199"/>
      <c r="HU55" s="199"/>
      <c r="HV55" s="199"/>
      <c r="HW55" s="199"/>
      <c r="HX55" s="199"/>
      <c r="HY55" s="199"/>
      <c r="HZ55" s="199"/>
      <c r="IA55" s="199"/>
      <c r="IB55" s="199"/>
      <c r="IC55" s="199"/>
      <c r="ID55" s="199"/>
      <c r="IE55" s="199"/>
      <c r="IF55" s="199"/>
      <c r="IG55" s="199"/>
      <c r="IH55" s="199"/>
      <c r="II55" s="199"/>
      <c r="IJ55" s="199"/>
      <c r="IK55" s="199"/>
      <c r="IL55" s="199"/>
      <c r="IM55" s="199"/>
      <c r="IN55" s="199"/>
      <c r="IO55" s="199"/>
      <c r="IP55" s="199"/>
      <c r="IQ55" s="199"/>
      <c r="IR55" s="199"/>
      <c r="IS55" s="199"/>
      <c r="IT55" s="199"/>
      <c r="IU55" s="199"/>
      <c r="IV55" s="199"/>
    </row>
    <row r="56" spans="1:256" s="200" customFormat="1" ht="21">
      <c r="A56" s="199"/>
      <c r="B56" s="340" t="s">
        <v>100</v>
      </c>
      <c r="C56" s="340"/>
      <c r="D56" s="340"/>
      <c r="E56" s="294"/>
      <c r="F56" s="341"/>
      <c r="G56" s="341"/>
      <c r="H56" s="294"/>
      <c r="I56" s="341"/>
      <c r="J56" s="341"/>
      <c r="K56" s="295"/>
      <c r="L56" s="342"/>
      <c r="M56" s="343"/>
      <c r="N56" s="295"/>
      <c r="O56" s="342"/>
      <c r="P56" s="343"/>
      <c r="Q56" s="294"/>
      <c r="R56" s="342"/>
      <c r="S56" s="343"/>
      <c r="T56" s="296"/>
      <c r="U56" s="295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  <c r="EX56" s="199"/>
      <c r="EY56" s="199"/>
      <c r="EZ56" s="199"/>
      <c r="FA56" s="199"/>
      <c r="FB56" s="199"/>
      <c r="FC56" s="199"/>
      <c r="FD56" s="199"/>
      <c r="FE56" s="199"/>
      <c r="FF56" s="199"/>
      <c r="FG56" s="199"/>
      <c r="FH56" s="199"/>
      <c r="FI56" s="199"/>
      <c r="FJ56" s="199"/>
      <c r="FK56" s="199"/>
      <c r="FL56" s="199"/>
      <c r="FM56" s="199"/>
      <c r="FN56" s="199"/>
      <c r="FO56" s="199"/>
      <c r="FP56" s="199"/>
      <c r="FQ56" s="199"/>
      <c r="FR56" s="199"/>
      <c r="FS56" s="199"/>
      <c r="FT56" s="199"/>
      <c r="FU56" s="199"/>
      <c r="FV56" s="199"/>
      <c r="FW56" s="199"/>
      <c r="FX56" s="199"/>
      <c r="FY56" s="199"/>
      <c r="FZ56" s="199"/>
      <c r="GA56" s="199"/>
      <c r="GB56" s="199"/>
      <c r="GC56" s="199"/>
      <c r="GD56" s="199"/>
      <c r="GE56" s="199"/>
      <c r="GF56" s="199"/>
      <c r="GG56" s="199"/>
      <c r="GH56" s="199"/>
      <c r="GI56" s="199"/>
      <c r="GJ56" s="199"/>
      <c r="GK56" s="199"/>
      <c r="GL56" s="199"/>
      <c r="GM56" s="199"/>
      <c r="GN56" s="199"/>
      <c r="GO56" s="199"/>
      <c r="GP56" s="199"/>
      <c r="GQ56" s="199"/>
      <c r="GR56" s="199"/>
      <c r="GS56" s="199"/>
      <c r="GT56" s="199"/>
      <c r="GU56" s="199"/>
      <c r="GV56" s="199"/>
      <c r="GW56" s="199"/>
      <c r="GX56" s="199"/>
      <c r="GY56" s="199"/>
      <c r="GZ56" s="199"/>
      <c r="HA56" s="199"/>
      <c r="HB56" s="199"/>
      <c r="HC56" s="199"/>
      <c r="HD56" s="199"/>
      <c r="HE56" s="199"/>
      <c r="HF56" s="199"/>
      <c r="HG56" s="199"/>
      <c r="HH56" s="199"/>
      <c r="HI56" s="199"/>
      <c r="HJ56" s="199"/>
      <c r="HK56" s="199"/>
      <c r="HL56" s="199"/>
      <c r="HM56" s="199"/>
      <c r="HN56" s="199"/>
      <c r="HO56" s="199"/>
      <c r="HP56" s="199"/>
      <c r="HQ56" s="199"/>
      <c r="HR56" s="199"/>
      <c r="HS56" s="199"/>
      <c r="HT56" s="199"/>
      <c r="HU56" s="199"/>
      <c r="HV56" s="199"/>
      <c r="HW56" s="199"/>
      <c r="HX56" s="199"/>
      <c r="HY56" s="199"/>
      <c r="HZ56" s="199"/>
      <c r="IA56" s="199"/>
      <c r="IB56" s="199"/>
      <c r="IC56" s="199"/>
      <c r="ID56" s="199"/>
      <c r="IE56" s="199"/>
      <c r="IF56" s="199"/>
      <c r="IG56" s="199"/>
      <c r="IH56" s="199"/>
      <c r="II56" s="199"/>
      <c r="IJ56" s="199"/>
      <c r="IK56" s="199"/>
      <c r="IL56" s="199"/>
      <c r="IM56" s="199"/>
      <c r="IN56" s="199"/>
      <c r="IO56" s="199"/>
      <c r="IP56" s="199"/>
      <c r="IQ56" s="199"/>
      <c r="IR56" s="199"/>
      <c r="IS56" s="199"/>
      <c r="IT56" s="199"/>
      <c r="IU56" s="199"/>
      <c r="IV56" s="199"/>
    </row>
    <row r="57" spans="1:256" s="200" customFormat="1" ht="21">
      <c r="A57" s="199"/>
      <c r="B57" s="340" t="s">
        <v>101</v>
      </c>
      <c r="C57" s="340"/>
      <c r="D57" s="340"/>
      <c r="E57" s="294"/>
      <c r="F57" s="341"/>
      <c r="G57" s="341"/>
      <c r="H57" s="294"/>
      <c r="I57" s="341"/>
      <c r="J57" s="341"/>
      <c r="K57" s="295"/>
      <c r="L57" s="342"/>
      <c r="M57" s="343"/>
      <c r="N57" s="295"/>
      <c r="O57" s="342"/>
      <c r="P57" s="343"/>
      <c r="Q57" s="294"/>
      <c r="R57" s="342"/>
      <c r="S57" s="343"/>
      <c r="T57" s="296"/>
      <c r="U57" s="295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  <c r="FI57" s="199"/>
      <c r="FJ57" s="199"/>
      <c r="FK57" s="199"/>
      <c r="FL57" s="199"/>
      <c r="FM57" s="199"/>
      <c r="FN57" s="199"/>
      <c r="FO57" s="199"/>
      <c r="FP57" s="199"/>
      <c r="FQ57" s="199"/>
      <c r="FR57" s="199"/>
      <c r="FS57" s="199"/>
      <c r="FT57" s="199"/>
      <c r="FU57" s="199"/>
      <c r="FV57" s="199"/>
      <c r="FW57" s="199"/>
      <c r="FX57" s="199"/>
      <c r="FY57" s="199"/>
      <c r="FZ57" s="199"/>
      <c r="GA57" s="199"/>
      <c r="GB57" s="199"/>
      <c r="GC57" s="199"/>
      <c r="GD57" s="199"/>
      <c r="GE57" s="199"/>
      <c r="GF57" s="199"/>
      <c r="GG57" s="199"/>
      <c r="GH57" s="199"/>
      <c r="GI57" s="199"/>
      <c r="GJ57" s="199"/>
      <c r="GK57" s="199"/>
      <c r="GL57" s="199"/>
      <c r="GM57" s="199"/>
      <c r="GN57" s="199"/>
      <c r="GO57" s="199"/>
      <c r="GP57" s="199"/>
      <c r="GQ57" s="199"/>
      <c r="GR57" s="199"/>
      <c r="GS57" s="199"/>
      <c r="GT57" s="199"/>
      <c r="GU57" s="199"/>
      <c r="GV57" s="199"/>
      <c r="GW57" s="199"/>
      <c r="GX57" s="199"/>
      <c r="GY57" s="199"/>
      <c r="GZ57" s="199"/>
      <c r="HA57" s="199"/>
      <c r="HB57" s="199"/>
      <c r="HC57" s="199"/>
      <c r="HD57" s="199"/>
      <c r="HE57" s="199"/>
      <c r="HF57" s="199"/>
      <c r="HG57" s="199"/>
      <c r="HH57" s="199"/>
      <c r="HI57" s="199"/>
      <c r="HJ57" s="199"/>
      <c r="HK57" s="199"/>
      <c r="HL57" s="199"/>
      <c r="HM57" s="199"/>
      <c r="HN57" s="199"/>
      <c r="HO57" s="199"/>
      <c r="HP57" s="199"/>
      <c r="HQ57" s="199"/>
      <c r="HR57" s="199"/>
      <c r="HS57" s="199"/>
      <c r="HT57" s="199"/>
      <c r="HU57" s="199"/>
      <c r="HV57" s="199"/>
      <c r="HW57" s="199"/>
      <c r="HX57" s="199"/>
      <c r="HY57" s="199"/>
      <c r="HZ57" s="199"/>
      <c r="IA57" s="199"/>
      <c r="IB57" s="199"/>
      <c r="IC57" s="199"/>
      <c r="ID57" s="199"/>
      <c r="IE57" s="199"/>
      <c r="IF57" s="199"/>
      <c r="IG57" s="199"/>
      <c r="IH57" s="199"/>
      <c r="II57" s="199"/>
      <c r="IJ57" s="199"/>
      <c r="IK57" s="199"/>
      <c r="IL57" s="199"/>
      <c r="IM57" s="199"/>
      <c r="IN57" s="199"/>
      <c r="IO57" s="199"/>
      <c r="IP57" s="199"/>
      <c r="IQ57" s="199"/>
      <c r="IR57" s="199"/>
      <c r="IS57" s="199"/>
      <c r="IT57" s="199"/>
      <c r="IU57" s="199"/>
      <c r="IV57" s="199"/>
    </row>
    <row r="58" spans="1:256" s="200" customFormat="1" ht="21">
      <c r="A58" s="199"/>
      <c r="B58" s="344" t="s">
        <v>102</v>
      </c>
      <c r="C58" s="344"/>
      <c r="D58" s="344"/>
      <c r="E58" s="294"/>
      <c r="F58" s="341"/>
      <c r="G58" s="341"/>
      <c r="H58" s="294"/>
      <c r="I58" s="341"/>
      <c r="J58" s="341"/>
      <c r="K58" s="295"/>
      <c r="L58" s="342"/>
      <c r="M58" s="343"/>
      <c r="N58" s="295"/>
      <c r="O58" s="342"/>
      <c r="P58" s="343"/>
      <c r="Q58" s="294"/>
      <c r="R58" s="342"/>
      <c r="S58" s="343"/>
      <c r="T58" s="296"/>
      <c r="U58" s="295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199"/>
      <c r="FE58" s="199"/>
      <c r="FF58" s="199"/>
      <c r="FG58" s="199"/>
      <c r="FH58" s="199"/>
      <c r="FI58" s="199"/>
      <c r="FJ58" s="199"/>
      <c r="FK58" s="199"/>
      <c r="FL58" s="199"/>
      <c r="FM58" s="199"/>
      <c r="FN58" s="199"/>
      <c r="FO58" s="199"/>
      <c r="FP58" s="199"/>
      <c r="FQ58" s="199"/>
      <c r="FR58" s="199"/>
      <c r="FS58" s="199"/>
      <c r="FT58" s="199"/>
      <c r="FU58" s="199"/>
      <c r="FV58" s="199"/>
      <c r="FW58" s="199"/>
      <c r="FX58" s="199"/>
      <c r="FY58" s="199"/>
      <c r="FZ58" s="199"/>
      <c r="GA58" s="199"/>
      <c r="GB58" s="199"/>
      <c r="GC58" s="199"/>
      <c r="GD58" s="199"/>
      <c r="GE58" s="199"/>
      <c r="GF58" s="199"/>
      <c r="GG58" s="199"/>
      <c r="GH58" s="199"/>
      <c r="GI58" s="199"/>
      <c r="GJ58" s="199"/>
      <c r="GK58" s="199"/>
      <c r="GL58" s="199"/>
      <c r="GM58" s="199"/>
      <c r="GN58" s="199"/>
      <c r="GO58" s="199"/>
      <c r="GP58" s="199"/>
      <c r="GQ58" s="199"/>
      <c r="GR58" s="199"/>
      <c r="GS58" s="199"/>
      <c r="GT58" s="199"/>
      <c r="GU58" s="199"/>
      <c r="GV58" s="199"/>
      <c r="GW58" s="199"/>
      <c r="GX58" s="199"/>
      <c r="GY58" s="199"/>
      <c r="GZ58" s="199"/>
      <c r="HA58" s="199"/>
      <c r="HB58" s="199"/>
      <c r="HC58" s="199"/>
      <c r="HD58" s="199"/>
      <c r="HE58" s="199"/>
      <c r="HF58" s="199"/>
      <c r="HG58" s="199"/>
      <c r="HH58" s="199"/>
      <c r="HI58" s="199"/>
      <c r="HJ58" s="199"/>
      <c r="HK58" s="199"/>
      <c r="HL58" s="199"/>
      <c r="HM58" s="199"/>
      <c r="HN58" s="199"/>
      <c r="HO58" s="199"/>
      <c r="HP58" s="199"/>
      <c r="HQ58" s="199"/>
      <c r="HR58" s="199"/>
      <c r="HS58" s="199"/>
      <c r="HT58" s="199"/>
      <c r="HU58" s="199"/>
      <c r="HV58" s="199"/>
      <c r="HW58" s="199"/>
      <c r="HX58" s="199"/>
      <c r="HY58" s="199"/>
      <c r="HZ58" s="199"/>
      <c r="IA58" s="199"/>
      <c r="IB58" s="199"/>
      <c r="IC58" s="199"/>
      <c r="ID58" s="199"/>
      <c r="IE58" s="199"/>
      <c r="IF58" s="199"/>
      <c r="IG58" s="199"/>
      <c r="IH58" s="199"/>
      <c r="II58" s="199"/>
      <c r="IJ58" s="199"/>
      <c r="IK58" s="199"/>
      <c r="IL58" s="199"/>
      <c r="IM58" s="199"/>
      <c r="IN58" s="199"/>
      <c r="IO58" s="199"/>
      <c r="IP58" s="199"/>
      <c r="IQ58" s="199"/>
      <c r="IR58" s="199"/>
      <c r="IS58" s="199"/>
      <c r="IT58" s="199"/>
      <c r="IU58" s="199"/>
      <c r="IV58" s="199"/>
    </row>
    <row r="59" spans="1:256" s="200" customFormat="1" ht="21">
      <c r="A59" s="199"/>
      <c r="B59" s="340" t="s">
        <v>103</v>
      </c>
      <c r="C59" s="340"/>
      <c r="D59" s="340"/>
      <c r="E59" s="294"/>
      <c r="F59" s="341"/>
      <c r="G59" s="341"/>
      <c r="H59" s="294"/>
      <c r="I59" s="341"/>
      <c r="J59" s="341"/>
      <c r="K59" s="295"/>
      <c r="L59" s="342"/>
      <c r="M59" s="343"/>
      <c r="N59" s="295"/>
      <c r="O59" s="342"/>
      <c r="P59" s="343"/>
      <c r="Q59" s="294"/>
      <c r="R59" s="342"/>
      <c r="S59" s="343"/>
      <c r="T59" s="296"/>
      <c r="U59" s="295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199"/>
      <c r="FE59" s="199"/>
      <c r="FF59" s="199"/>
      <c r="FG59" s="199"/>
      <c r="FH59" s="199"/>
      <c r="FI59" s="199"/>
      <c r="FJ59" s="199"/>
      <c r="FK59" s="199"/>
      <c r="FL59" s="199"/>
      <c r="FM59" s="199"/>
      <c r="FN59" s="199"/>
      <c r="FO59" s="199"/>
      <c r="FP59" s="199"/>
      <c r="FQ59" s="199"/>
      <c r="FR59" s="199"/>
      <c r="FS59" s="199"/>
      <c r="FT59" s="199"/>
      <c r="FU59" s="199"/>
      <c r="FV59" s="199"/>
      <c r="FW59" s="199"/>
      <c r="FX59" s="199"/>
      <c r="FY59" s="199"/>
      <c r="FZ59" s="199"/>
      <c r="GA59" s="199"/>
      <c r="GB59" s="199"/>
      <c r="GC59" s="199"/>
      <c r="GD59" s="199"/>
      <c r="GE59" s="199"/>
      <c r="GF59" s="199"/>
      <c r="GG59" s="199"/>
      <c r="GH59" s="199"/>
      <c r="GI59" s="199"/>
      <c r="GJ59" s="199"/>
      <c r="GK59" s="199"/>
      <c r="GL59" s="199"/>
      <c r="GM59" s="199"/>
      <c r="GN59" s="199"/>
      <c r="GO59" s="199"/>
      <c r="GP59" s="199"/>
      <c r="GQ59" s="199"/>
      <c r="GR59" s="199"/>
      <c r="GS59" s="199"/>
      <c r="GT59" s="199"/>
      <c r="GU59" s="199"/>
      <c r="GV59" s="199"/>
      <c r="GW59" s="199"/>
      <c r="GX59" s="199"/>
      <c r="GY59" s="199"/>
      <c r="GZ59" s="199"/>
      <c r="HA59" s="199"/>
      <c r="HB59" s="199"/>
      <c r="HC59" s="199"/>
      <c r="HD59" s="199"/>
      <c r="HE59" s="199"/>
      <c r="HF59" s="199"/>
      <c r="HG59" s="199"/>
      <c r="HH59" s="199"/>
      <c r="HI59" s="199"/>
      <c r="HJ59" s="199"/>
      <c r="HK59" s="199"/>
      <c r="HL59" s="199"/>
      <c r="HM59" s="199"/>
      <c r="HN59" s="199"/>
      <c r="HO59" s="199"/>
      <c r="HP59" s="199"/>
      <c r="HQ59" s="199"/>
      <c r="HR59" s="199"/>
      <c r="HS59" s="199"/>
      <c r="HT59" s="199"/>
      <c r="HU59" s="199"/>
      <c r="HV59" s="199"/>
      <c r="HW59" s="199"/>
      <c r="HX59" s="199"/>
      <c r="HY59" s="199"/>
      <c r="HZ59" s="199"/>
      <c r="IA59" s="199"/>
      <c r="IB59" s="199"/>
      <c r="IC59" s="199"/>
      <c r="ID59" s="199"/>
      <c r="IE59" s="199"/>
      <c r="IF59" s="199"/>
      <c r="IG59" s="199"/>
      <c r="IH59" s="199"/>
      <c r="II59" s="199"/>
      <c r="IJ59" s="199"/>
      <c r="IK59" s="199"/>
      <c r="IL59" s="199"/>
      <c r="IM59" s="199"/>
      <c r="IN59" s="199"/>
      <c r="IO59" s="199"/>
      <c r="IP59" s="199"/>
      <c r="IQ59" s="199"/>
      <c r="IR59" s="199"/>
      <c r="IS59" s="199"/>
      <c r="IT59" s="199"/>
      <c r="IU59" s="199"/>
      <c r="IV59" s="199"/>
    </row>
    <row r="60" spans="1:256" s="200" customFormat="1" ht="21">
      <c r="A60" s="199"/>
      <c r="B60" s="336" t="s">
        <v>56</v>
      </c>
      <c r="C60" s="336"/>
      <c r="D60" s="336"/>
      <c r="E60" s="297">
        <f>SUM(E51:E59)</f>
        <v>0</v>
      </c>
      <c r="F60" s="337">
        <f>SUM(F51:G59)</f>
        <v>0</v>
      </c>
      <c r="G60" s="337"/>
      <c r="H60" s="297">
        <f>SUM(H51:H59)</f>
        <v>0</v>
      </c>
      <c r="I60" s="337">
        <f>SUM(I51:J59)</f>
        <v>0</v>
      </c>
      <c r="J60" s="337"/>
      <c r="K60" s="298">
        <f>SUM(K51:K59)</f>
        <v>0</v>
      </c>
      <c r="L60" s="337">
        <f>SUM(L51:M59)</f>
        <v>0</v>
      </c>
      <c r="M60" s="337"/>
      <c r="N60" s="298">
        <f>SUM(N51:N59)</f>
        <v>0</v>
      </c>
      <c r="O60" s="337">
        <f>SUM(O51:P59)</f>
        <v>0</v>
      </c>
      <c r="P60" s="337"/>
      <c r="Q60" s="297">
        <f>SUM(Q51:Q59)</f>
        <v>0</v>
      </c>
      <c r="R60" s="338">
        <f>SUM(R51:S59)</f>
        <v>0</v>
      </c>
      <c r="S60" s="339"/>
      <c r="T60" s="299">
        <f>SUM(T51:T59)</f>
        <v>0</v>
      </c>
      <c r="U60" s="298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  <c r="FL60" s="199"/>
      <c r="FM60" s="199"/>
      <c r="FN60" s="199"/>
      <c r="FO60" s="199"/>
      <c r="FP60" s="199"/>
      <c r="FQ60" s="199"/>
      <c r="FR60" s="199"/>
      <c r="FS60" s="199"/>
      <c r="FT60" s="199"/>
      <c r="FU60" s="199"/>
      <c r="FV60" s="199"/>
      <c r="FW60" s="199"/>
      <c r="FX60" s="199"/>
      <c r="FY60" s="199"/>
      <c r="FZ60" s="199"/>
      <c r="GA60" s="199"/>
      <c r="GB60" s="199"/>
      <c r="GC60" s="199"/>
      <c r="GD60" s="199"/>
      <c r="GE60" s="199"/>
      <c r="GF60" s="199"/>
      <c r="GG60" s="199"/>
      <c r="GH60" s="199"/>
      <c r="GI60" s="199"/>
      <c r="GJ60" s="199"/>
      <c r="GK60" s="199"/>
      <c r="GL60" s="199"/>
      <c r="GM60" s="199"/>
      <c r="GN60" s="199"/>
      <c r="GO60" s="199"/>
      <c r="GP60" s="199"/>
      <c r="GQ60" s="199"/>
      <c r="GR60" s="199"/>
      <c r="GS60" s="199"/>
      <c r="GT60" s="199"/>
      <c r="GU60" s="199"/>
      <c r="GV60" s="199"/>
      <c r="GW60" s="199"/>
      <c r="GX60" s="199"/>
      <c r="GY60" s="199"/>
      <c r="GZ60" s="199"/>
      <c r="HA60" s="199"/>
      <c r="HB60" s="199"/>
      <c r="HC60" s="199"/>
      <c r="HD60" s="199"/>
      <c r="HE60" s="199"/>
      <c r="HF60" s="199"/>
      <c r="HG60" s="199"/>
      <c r="HH60" s="199"/>
      <c r="HI60" s="199"/>
      <c r="HJ60" s="199"/>
      <c r="HK60" s="199"/>
      <c r="HL60" s="199"/>
      <c r="HM60" s="199"/>
      <c r="HN60" s="199"/>
      <c r="HO60" s="199"/>
      <c r="HP60" s="199"/>
      <c r="HQ60" s="199"/>
      <c r="HR60" s="199"/>
      <c r="HS60" s="199"/>
      <c r="HT60" s="199"/>
      <c r="HU60" s="199"/>
      <c r="HV60" s="199"/>
      <c r="HW60" s="199"/>
      <c r="HX60" s="199"/>
      <c r="HY60" s="199"/>
      <c r="HZ60" s="199"/>
      <c r="IA60" s="199"/>
      <c r="IB60" s="199"/>
      <c r="IC60" s="199"/>
      <c r="ID60" s="199"/>
      <c r="IE60" s="199"/>
      <c r="IF60" s="199"/>
      <c r="IG60" s="199"/>
      <c r="IH60" s="199"/>
      <c r="II60" s="199"/>
      <c r="IJ60" s="199"/>
      <c r="IK60" s="199"/>
      <c r="IL60" s="199"/>
      <c r="IM60" s="199"/>
      <c r="IN60" s="199"/>
      <c r="IO60" s="199"/>
      <c r="IP60" s="199"/>
      <c r="IQ60" s="199"/>
      <c r="IR60" s="199"/>
      <c r="IS60" s="199"/>
      <c r="IT60" s="199"/>
      <c r="IU60" s="199"/>
      <c r="IV60" s="199"/>
    </row>
    <row r="61" spans="1:256" s="195" customFormat="1" ht="20.25">
      <c r="A61" s="193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193"/>
      <c r="GA61" s="193"/>
      <c r="GB61" s="193"/>
      <c r="GC61" s="193"/>
      <c r="GD61" s="193"/>
      <c r="GE61" s="193"/>
      <c r="GF61" s="193"/>
      <c r="GG61" s="193"/>
      <c r="GH61" s="193"/>
      <c r="GI61" s="193"/>
      <c r="GJ61" s="193"/>
      <c r="GK61" s="193"/>
      <c r="GL61" s="193"/>
      <c r="GM61" s="193"/>
      <c r="GN61" s="193"/>
      <c r="GO61" s="193"/>
      <c r="GP61" s="193"/>
      <c r="GQ61" s="193"/>
      <c r="GR61" s="193"/>
      <c r="GS61" s="193"/>
      <c r="GT61" s="193"/>
      <c r="GU61" s="193"/>
      <c r="GV61" s="193"/>
      <c r="GW61" s="193"/>
      <c r="GX61" s="193"/>
      <c r="GY61" s="193"/>
      <c r="GZ61" s="193"/>
      <c r="HA61" s="193"/>
      <c r="HB61" s="193"/>
      <c r="HC61" s="193"/>
      <c r="HD61" s="193"/>
      <c r="HE61" s="193"/>
      <c r="HF61" s="193"/>
      <c r="HG61" s="193"/>
      <c r="HH61" s="193"/>
      <c r="HI61" s="193"/>
      <c r="HJ61" s="193"/>
      <c r="HK61" s="193"/>
      <c r="HL61" s="193"/>
      <c r="HM61" s="193"/>
      <c r="HN61" s="193"/>
      <c r="HO61" s="193"/>
      <c r="HP61" s="193"/>
      <c r="HQ61" s="193"/>
      <c r="HR61" s="193"/>
      <c r="HS61" s="193"/>
      <c r="HT61" s="193"/>
      <c r="HU61" s="193"/>
      <c r="HV61" s="193"/>
      <c r="HW61" s="193"/>
      <c r="HX61" s="193"/>
      <c r="HY61" s="193"/>
      <c r="HZ61" s="193"/>
      <c r="IA61" s="193"/>
      <c r="IB61" s="193"/>
      <c r="IC61" s="193"/>
      <c r="ID61" s="193"/>
      <c r="IE61" s="193"/>
      <c r="IF61" s="193"/>
      <c r="IG61" s="193"/>
      <c r="IH61" s="193"/>
      <c r="II61" s="193"/>
      <c r="IJ61" s="193"/>
      <c r="IK61" s="193"/>
      <c r="IL61" s="193"/>
      <c r="IM61" s="193"/>
      <c r="IN61" s="193"/>
      <c r="IO61" s="193"/>
      <c r="IP61" s="193"/>
      <c r="IQ61" s="193"/>
      <c r="IR61" s="193"/>
      <c r="IS61" s="193"/>
      <c r="IT61" s="193"/>
      <c r="IU61" s="193"/>
      <c r="IV61" s="193"/>
    </row>
    <row r="62" spans="1:256" s="203" customFormat="1" ht="21.75" customHeight="1">
      <c r="A62" s="201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1"/>
      <c r="FR62" s="201"/>
      <c r="FS62" s="201"/>
      <c r="FT62" s="201"/>
      <c r="FU62" s="201"/>
      <c r="FV62" s="201"/>
      <c r="FW62" s="201"/>
      <c r="FX62" s="201"/>
      <c r="FY62" s="201"/>
      <c r="FZ62" s="201"/>
      <c r="GA62" s="201"/>
      <c r="GB62" s="201"/>
      <c r="GC62" s="201"/>
      <c r="GD62" s="201"/>
      <c r="GE62" s="201"/>
      <c r="GF62" s="201"/>
      <c r="GG62" s="201"/>
      <c r="GH62" s="201"/>
      <c r="GI62" s="201"/>
      <c r="GJ62" s="201"/>
      <c r="GK62" s="201"/>
      <c r="GL62" s="201"/>
      <c r="GM62" s="201"/>
      <c r="GN62" s="201"/>
      <c r="GO62" s="201"/>
      <c r="GP62" s="201"/>
      <c r="GQ62" s="201"/>
      <c r="GR62" s="201"/>
      <c r="GS62" s="201"/>
      <c r="GT62" s="201"/>
      <c r="GU62" s="201"/>
      <c r="GV62" s="201"/>
      <c r="GW62" s="201"/>
      <c r="GX62" s="201"/>
      <c r="GY62" s="201"/>
      <c r="GZ62" s="201"/>
      <c r="HA62" s="201"/>
      <c r="HB62" s="201"/>
      <c r="HC62" s="201"/>
      <c r="HD62" s="201"/>
      <c r="HE62" s="201"/>
      <c r="HF62" s="201"/>
      <c r="HG62" s="201"/>
      <c r="HH62" s="201"/>
      <c r="HI62" s="201"/>
      <c r="HJ62" s="201"/>
      <c r="HK62" s="201"/>
      <c r="HL62" s="201"/>
      <c r="HM62" s="201"/>
      <c r="HN62" s="201"/>
      <c r="HO62" s="201"/>
      <c r="HP62" s="201"/>
      <c r="HQ62" s="201"/>
      <c r="HR62" s="201"/>
      <c r="HS62" s="201"/>
      <c r="HT62" s="201"/>
      <c r="HU62" s="201"/>
      <c r="HV62" s="201"/>
      <c r="HW62" s="201"/>
      <c r="HX62" s="201"/>
      <c r="HY62" s="201"/>
      <c r="HZ62" s="201"/>
      <c r="IA62" s="201"/>
      <c r="IB62" s="201"/>
      <c r="IC62" s="201"/>
      <c r="ID62" s="201"/>
      <c r="IE62" s="201"/>
      <c r="IF62" s="201"/>
      <c r="IG62" s="201"/>
      <c r="IH62" s="201"/>
      <c r="II62" s="201"/>
      <c r="IJ62" s="201"/>
      <c r="IK62" s="201"/>
      <c r="IL62" s="201"/>
      <c r="IM62" s="201"/>
      <c r="IN62" s="201"/>
      <c r="IO62" s="201"/>
      <c r="IP62" s="201"/>
      <c r="IQ62" s="201"/>
      <c r="IR62" s="201"/>
      <c r="IS62" s="201"/>
      <c r="IT62" s="201"/>
      <c r="IU62" s="201"/>
      <c r="IV62" s="201"/>
    </row>
    <row r="63" spans="2:4" s="204" customFormat="1" ht="24" customHeight="1">
      <c r="B63" s="333" t="s">
        <v>33</v>
      </c>
      <c r="C63" s="333"/>
      <c r="D63" s="333"/>
    </row>
    <row r="64" spans="2:18" s="204" customFormat="1" ht="24" customHeight="1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2:18" s="204" customFormat="1" ht="24" customHeight="1"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2:18" s="204" customFormat="1" ht="24" customHeight="1"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2:18" s="204" customFormat="1" ht="24" customHeight="1"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2:18" s="204" customFormat="1" ht="24" customHeight="1"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2:18" s="204" customFormat="1" ht="24" customHeight="1"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2:17" s="204" customFormat="1" ht="24" customHeight="1">
      <c r="B70" s="333" t="s">
        <v>104</v>
      </c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205"/>
    </row>
    <row r="71" spans="2:18" ht="24" customHeight="1"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</row>
    <row r="72" spans="2:18" ht="24" customHeight="1">
      <c r="B72" s="207" t="s">
        <v>15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</row>
    <row r="73" spans="2:18" ht="24" customHeight="1"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</row>
    <row r="74" spans="2:18" ht="24" customHeight="1"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</row>
    <row r="75" spans="2:18" ht="24" customHeight="1"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</row>
    <row r="76" spans="2:18" ht="24" customHeight="1"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</row>
    <row r="77" spans="2:18" ht="24" customHeight="1"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</row>
    <row r="78" spans="2:18" ht="24" customHeight="1"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</row>
    <row r="79" spans="2:14" ht="25.5" customHeight="1">
      <c r="B79" s="333" t="s">
        <v>104</v>
      </c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</row>
  </sheetData>
  <sheetProtection password="DFCA" sheet="1"/>
  <mergeCells count="112">
    <mergeCell ref="A2:B2"/>
    <mergeCell ref="A3:B3"/>
    <mergeCell ref="A4:B4"/>
    <mergeCell ref="A5:B5"/>
    <mergeCell ref="L7:P7"/>
    <mergeCell ref="D1:K1"/>
    <mergeCell ref="C8:J8"/>
    <mergeCell ref="R8:S8"/>
    <mergeCell ref="C9:J9"/>
    <mergeCell ref="C10:J10"/>
    <mergeCell ref="C11:J11"/>
    <mergeCell ref="C12:J12"/>
    <mergeCell ref="C13:J13"/>
    <mergeCell ref="A16:P16"/>
    <mergeCell ref="C18:K18"/>
    <mergeCell ref="C19:K19"/>
    <mergeCell ref="C20:K20"/>
    <mergeCell ref="A22:P22"/>
    <mergeCell ref="C24:K24"/>
    <mergeCell ref="C25:K25"/>
    <mergeCell ref="C26:K26"/>
    <mergeCell ref="A28:P28"/>
    <mergeCell ref="C30:K30"/>
    <mergeCell ref="C31:K31"/>
    <mergeCell ref="C32:K32"/>
    <mergeCell ref="A34:P34"/>
    <mergeCell ref="C36:K36"/>
    <mergeCell ref="C37:K37"/>
    <mergeCell ref="C38:K38"/>
    <mergeCell ref="A40:P40"/>
    <mergeCell ref="C42:K42"/>
    <mergeCell ref="C43:K43"/>
    <mergeCell ref="C44:K44"/>
    <mergeCell ref="B46:L47"/>
    <mergeCell ref="B49:D50"/>
    <mergeCell ref="E49:G49"/>
    <mergeCell ref="H49:J49"/>
    <mergeCell ref="K49:M49"/>
    <mergeCell ref="N49:P49"/>
    <mergeCell ref="Q49:S49"/>
    <mergeCell ref="T49:T50"/>
    <mergeCell ref="U49:U50"/>
    <mergeCell ref="F50:G50"/>
    <mergeCell ref="I50:J50"/>
    <mergeCell ref="L50:M50"/>
    <mergeCell ref="O50:P50"/>
    <mergeCell ref="R50:S50"/>
    <mergeCell ref="B51:D51"/>
    <mergeCell ref="F51:G51"/>
    <mergeCell ref="I51:J51"/>
    <mergeCell ref="L51:M51"/>
    <mergeCell ref="O51:P51"/>
    <mergeCell ref="R51:S51"/>
    <mergeCell ref="B52:D52"/>
    <mergeCell ref="F52:G52"/>
    <mergeCell ref="I52:J52"/>
    <mergeCell ref="L52:M52"/>
    <mergeCell ref="O52:P52"/>
    <mergeCell ref="R52:S52"/>
    <mergeCell ref="B53:D53"/>
    <mergeCell ref="F53:G53"/>
    <mergeCell ref="I53:J53"/>
    <mergeCell ref="L53:M53"/>
    <mergeCell ref="O53:P53"/>
    <mergeCell ref="R53:S53"/>
    <mergeCell ref="B54:D54"/>
    <mergeCell ref="F54:G54"/>
    <mergeCell ref="I54:J54"/>
    <mergeCell ref="L54:M54"/>
    <mergeCell ref="O54:P54"/>
    <mergeCell ref="R54:S54"/>
    <mergeCell ref="B55:D55"/>
    <mergeCell ref="F55:G55"/>
    <mergeCell ref="I55:J55"/>
    <mergeCell ref="L55:M55"/>
    <mergeCell ref="O55:P55"/>
    <mergeCell ref="R55:S55"/>
    <mergeCell ref="B56:D56"/>
    <mergeCell ref="F56:G56"/>
    <mergeCell ref="I56:J56"/>
    <mergeCell ref="L56:M56"/>
    <mergeCell ref="O56:P56"/>
    <mergeCell ref="R56:S56"/>
    <mergeCell ref="B57:D57"/>
    <mergeCell ref="F57:G57"/>
    <mergeCell ref="I57:J57"/>
    <mergeCell ref="L57:M57"/>
    <mergeCell ref="O57:P57"/>
    <mergeCell ref="R57:S57"/>
    <mergeCell ref="B58:D58"/>
    <mergeCell ref="F58:G58"/>
    <mergeCell ref="I58:J58"/>
    <mergeCell ref="L58:M58"/>
    <mergeCell ref="O58:P58"/>
    <mergeCell ref="R58:S58"/>
    <mergeCell ref="R60:S60"/>
    <mergeCell ref="B59:D59"/>
    <mergeCell ref="F59:G59"/>
    <mergeCell ref="I59:J59"/>
    <mergeCell ref="L59:M59"/>
    <mergeCell ref="O59:P59"/>
    <mergeCell ref="R59:S59"/>
    <mergeCell ref="B63:D63"/>
    <mergeCell ref="B64:R69"/>
    <mergeCell ref="B70:P70"/>
    <mergeCell ref="B73:R78"/>
    <mergeCell ref="B79:N79"/>
    <mergeCell ref="B60:D60"/>
    <mergeCell ref="F60:G60"/>
    <mergeCell ref="I60:J60"/>
    <mergeCell ref="L60:M60"/>
    <mergeCell ref="O60:P60"/>
  </mergeCells>
  <printOptions/>
  <pageMargins left="0.23" right="0.1968503937007874" top="0.4724409448818898" bottom="0.5118110236220472" header="0.31496062992125984" footer="0.31496062992125984"/>
  <pageSetup horizontalDpi="600" verticalDpi="600" orientation="landscape" scale="60" r:id="rId1"/>
  <headerFooter>
    <oddFooter>&amp;R&amp;P</oddFooter>
  </headerFooter>
  <rowBreaks count="2" manualBreakCount="2">
    <brk id="44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D12" sqref="D12:I12"/>
    </sheetView>
  </sheetViews>
  <sheetFormatPr defaultColWidth="7.00390625" defaultRowHeight="15"/>
  <cols>
    <col min="1" max="1" width="12.7109375" style="9" customWidth="1"/>
    <col min="2" max="2" width="5.7109375" style="9" customWidth="1"/>
    <col min="3" max="3" width="2.8515625" style="9" customWidth="1"/>
    <col min="4" max="4" width="11.421875" style="9" customWidth="1"/>
    <col min="5" max="10" width="13.00390625" style="9" customWidth="1"/>
    <col min="11" max="11" width="14.8515625" style="9" customWidth="1"/>
    <col min="12" max="16384" width="7.00390625" style="9" customWidth="1"/>
  </cols>
  <sheetData>
    <row r="1" spans="1:11" s="4" customFormat="1" ht="31.5" customHeight="1">
      <c r="A1" s="52" t="s">
        <v>35</v>
      </c>
      <c r="B1" s="208">
        <v>3.3</v>
      </c>
      <c r="C1" s="53" t="s">
        <v>0</v>
      </c>
      <c r="D1" s="368" t="s">
        <v>105</v>
      </c>
      <c r="E1" s="369"/>
      <c r="F1" s="369"/>
      <c r="G1" s="369"/>
      <c r="H1" s="369"/>
      <c r="I1" s="369"/>
      <c r="J1" s="369"/>
      <c r="K1" s="82"/>
    </row>
    <row r="2" spans="1:4" s="4" customFormat="1" ht="24.75" customHeight="1">
      <c r="A2" s="370" t="s">
        <v>1</v>
      </c>
      <c r="B2" s="371"/>
      <c r="C2" s="53" t="s">
        <v>0</v>
      </c>
      <c r="D2" s="54">
        <v>5</v>
      </c>
    </row>
    <row r="3" spans="1:5" s="4" customFormat="1" ht="24.75" customHeight="1">
      <c r="A3" s="370" t="s">
        <v>2</v>
      </c>
      <c r="B3" s="371"/>
      <c r="C3" s="55" t="s">
        <v>0</v>
      </c>
      <c r="D3" s="56" t="e">
        <f>IF(E5=1,"N/A",I9)</f>
        <v>#DIV/0!</v>
      </c>
      <c r="E3" s="57"/>
    </row>
    <row r="4" spans="1:5" s="4" customFormat="1" ht="24.75" customHeight="1">
      <c r="A4" s="370" t="s">
        <v>3</v>
      </c>
      <c r="B4" s="371"/>
      <c r="C4" s="55" t="s">
        <v>0</v>
      </c>
      <c r="D4" s="58" t="e">
        <f>IF(D5="N/A","N/A",IF(D5&gt;=4.5,"ดีมาก",IF(D5&gt;=3.5,"ดี",IF(D5&gt;=2.5,"ปานกลาง",IF(D5&gt;=1.5,"ต่ำ","ต่ำมาก")))))</f>
        <v>#DIV/0!</v>
      </c>
      <c r="E4" s="57"/>
    </row>
    <row r="5" spans="1:6" s="4" customFormat="1" ht="24.75" customHeight="1">
      <c r="A5" s="370" t="s">
        <v>4</v>
      </c>
      <c r="B5" s="371"/>
      <c r="C5" s="55" t="s">
        <v>0</v>
      </c>
      <c r="D5" s="59" t="e">
        <f>IF(E5=1,1,J9)</f>
        <v>#DIV/0!</v>
      </c>
      <c r="E5" s="60"/>
      <c r="F5" s="6" t="s">
        <v>5</v>
      </c>
    </row>
    <row r="6" spans="6:7" s="4" customFormat="1" ht="20.25">
      <c r="F6" s="76"/>
      <c r="G6" s="77"/>
    </row>
    <row r="7" spans="1:8" s="62" customFormat="1" ht="26.25" customHeight="1">
      <c r="A7" s="5"/>
      <c r="C7" s="3"/>
      <c r="D7" s="372" t="s">
        <v>6</v>
      </c>
      <c r="E7" s="372"/>
      <c r="F7" s="372"/>
      <c r="G7" s="372"/>
      <c r="H7" s="372"/>
    </row>
    <row r="8" spans="1:10" s="62" customFormat="1" ht="26.25" customHeight="1">
      <c r="A8" s="5"/>
      <c r="C8" s="3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140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8"/>
      <c r="D10" s="79"/>
      <c r="E10" s="80"/>
    </row>
    <row r="11" spans="4:11" s="61" customFormat="1" ht="54.75" customHeight="1">
      <c r="D11" s="373" t="s">
        <v>106</v>
      </c>
      <c r="E11" s="374"/>
      <c r="F11" s="374"/>
      <c r="G11" s="374"/>
      <c r="H11" s="374"/>
      <c r="I11" s="374"/>
      <c r="J11" s="63"/>
      <c r="K11" s="6" t="s">
        <v>8</v>
      </c>
    </row>
    <row r="12" spans="4:11" s="61" customFormat="1" ht="54.75" customHeight="1">
      <c r="D12" s="373" t="s">
        <v>107</v>
      </c>
      <c r="E12" s="373"/>
      <c r="F12" s="373"/>
      <c r="G12" s="373"/>
      <c r="H12" s="373"/>
      <c r="I12" s="373"/>
      <c r="J12" s="63"/>
      <c r="K12" s="6" t="s">
        <v>8</v>
      </c>
    </row>
    <row r="13" spans="4:11" s="61" customFormat="1" ht="31.5" customHeight="1">
      <c r="D13" s="64"/>
      <c r="E13" s="65"/>
      <c r="F13" s="65"/>
      <c r="G13" s="65"/>
      <c r="H13" s="65"/>
      <c r="I13" s="65"/>
      <c r="J13" s="66"/>
      <c r="K13" s="67"/>
    </row>
    <row r="14" spans="4:11" s="61" customFormat="1" ht="54.75" customHeight="1">
      <c r="D14" s="375" t="s">
        <v>40</v>
      </c>
      <c r="E14" s="375"/>
      <c r="F14" s="375"/>
      <c r="G14" s="375"/>
      <c r="H14" s="375"/>
      <c r="I14" s="68" t="e">
        <f>J12*100/J11</f>
        <v>#DIV/0!</v>
      </c>
      <c r="J14" s="66"/>
      <c r="K14" s="67"/>
    </row>
    <row r="15" spans="4:11" s="61" customFormat="1" ht="20.25">
      <c r="D15" s="141"/>
      <c r="E15" s="141"/>
      <c r="F15" s="141"/>
      <c r="G15" s="141"/>
      <c r="H15" s="141"/>
      <c r="I15" s="124"/>
      <c r="J15" s="66"/>
      <c r="K15" s="67"/>
    </row>
    <row r="16" spans="1:256" s="1" customFormat="1" ht="24" customHeight="1">
      <c r="A16" s="209"/>
      <c r="B16" s="194" t="s">
        <v>84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</row>
    <row r="17" spans="1:256" s="1" customFormat="1" ht="21.75" customHeight="1">
      <c r="A17" s="209"/>
      <c r="B17" s="376" t="s">
        <v>108</v>
      </c>
      <c r="C17" s="376"/>
      <c r="D17" s="376"/>
      <c r="E17" s="376"/>
      <c r="F17" s="376"/>
      <c r="G17" s="376"/>
      <c r="H17" s="376"/>
      <c r="I17" s="376"/>
      <c r="J17" s="376"/>
      <c r="K17" s="376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</row>
    <row r="18" spans="1:256" s="1" customFormat="1" ht="170.25" customHeight="1">
      <c r="A18" s="209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s="1" customFormat="1" ht="21.75">
      <c r="A19" s="209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</row>
    <row r="20" spans="1:256" s="1" customFormat="1" ht="21.75">
      <c r="A20" s="209"/>
      <c r="B20" s="377" t="s">
        <v>109</v>
      </c>
      <c r="C20" s="377"/>
      <c r="D20" s="377"/>
      <c r="E20" s="377"/>
      <c r="F20" s="377"/>
      <c r="G20" s="377"/>
      <c r="H20" s="377"/>
      <c r="I20" s="210"/>
      <c r="J20" s="210"/>
      <c r="K20" s="210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</row>
    <row r="21" spans="1:256" s="1" customFormat="1" ht="21.75">
      <c r="A21" s="209"/>
      <c r="B21" s="377" t="s">
        <v>110</v>
      </c>
      <c r="C21" s="377"/>
      <c r="D21" s="377"/>
      <c r="E21" s="210"/>
      <c r="F21" s="210"/>
      <c r="G21" s="210"/>
      <c r="H21" s="210"/>
      <c r="I21" s="210"/>
      <c r="J21" s="210"/>
      <c r="K21" s="210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  <c r="IT21" s="209"/>
      <c r="IU21" s="209"/>
      <c r="IV21" s="209"/>
    </row>
    <row r="22" spans="1:256" s="1" customFormat="1" ht="21.75" customHeight="1">
      <c r="A22" s="209"/>
      <c r="B22" s="378" t="s">
        <v>111</v>
      </c>
      <c r="C22" s="378"/>
      <c r="D22" s="378"/>
      <c r="E22" s="378"/>
      <c r="F22" s="378"/>
      <c r="G22" s="378"/>
      <c r="H22" s="378"/>
      <c r="I22" s="378"/>
      <c r="J22" s="210"/>
      <c r="K22" s="210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</row>
    <row r="23" spans="1:256" s="1" customFormat="1" ht="13.5" customHeight="1">
      <c r="A23" s="209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09"/>
    </row>
    <row r="24" spans="1:256" s="1" customFormat="1" ht="21.75">
      <c r="A24" s="209"/>
      <c r="B24" s="379" t="s">
        <v>112</v>
      </c>
      <c r="C24" s="379"/>
      <c r="D24" s="379"/>
      <c r="E24" s="211" t="s">
        <v>113</v>
      </c>
      <c r="F24" s="211" t="s">
        <v>114</v>
      </c>
      <c r="G24" s="211" t="s">
        <v>28</v>
      </c>
      <c r="H24" s="211" t="s">
        <v>115</v>
      </c>
      <c r="I24" s="211" t="s">
        <v>28</v>
      </c>
      <c r="J24" s="210"/>
      <c r="K24" s="210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  <c r="HE24" s="209"/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09"/>
      <c r="IG24" s="209"/>
      <c r="IH24" s="209"/>
      <c r="II24" s="209"/>
      <c r="IJ24" s="209"/>
      <c r="IK24" s="209"/>
      <c r="IL24" s="209"/>
      <c r="IM24" s="209"/>
      <c r="IN24" s="209"/>
      <c r="IO24" s="209"/>
      <c r="IP24" s="209"/>
      <c r="IQ24" s="209"/>
      <c r="IR24" s="209"/>
      <c r="IS24" s="209"/>
      <c r="IT24" s="209"/>
      <c r="IU24" s="209"/>
      <c r="IV24" s="209"/>
    </row>
    <row r="25" spans="1:256" s="1" customFormat="1" ht="21.75">
      <c r="A25" s="209"/>
      <c r="B25" s="380" t="s">
        <v>116</v>
      </c>
      <c r="C25" s="380"/>
      <c r="D25" s="380"/>
      <c r="E25" s="213"/>
      <c r="F25" s="213"/>
      <c r="G25" s="212" t="e">
        <f>F25*100/E25</f>
        <v>#DIV/0!</v>
      </c>
      <c r="H25" s="213"/>
      <c r="I25" s="212" t="e">
        <f>H25*100/E25</f>
        <v>#DIV/0!</v>
      </c>
      <c r="J25" s="210"/>
      <c r="K25" s="210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  <c r="HE25" s="209"/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09"/>
      <c r="HT25" s="209"/>
      <c r="HU25" s="209"/>
      <c r="HV25" s="209"/>
      <c r="HW25" s="209"/>
      <c r="HX25" s="209"/>
      <c r="HY25" s="209"/>
      <c r="HZ25" s="209"/>
      <c r="IA25" s="209"/>
      <c r="IB25" s="209"/>
      <c r="IC25" s="209"/>
      <c r="ID25" s="209"/>
      <c r="IE25" s="209"/>
      <c r="IF25" s="209"/>
      <c r="IG25" s="209"/>
      <c r="IH25" s="209"/>
      <c r="II25" s="209"/>
      <c r="IJ25" s="209"/>
      <c r="IK25" s="209"/>
      <c r="IL25" s="209"/>
      <c r="IM25" s="209"/>
      <c r="IN25" s="209"/>
      <c r="IO25" s="209"/>
      <c r="IP25" s="209"/>
      <c r="IQ25" s="209"/>
      <c r="IR25" s="209"/>
      <c r="IS25" s="209"/>
      <c r="IT25" s="209"/>
      <c r="IU25" s="209"/>
      <c r="IV25" s="209"/>
    </row>
    <row r="26" spans="1:256" s="1" customFormat="1" ht="21.75">
      <c r="A26" s="209"/>
      <c r="B26" s="380" t="s">
        <v>117</v>
      </c>
      <c r="C26" s="380"/>
      <c r="D26" s="380"/>
      <c r="E26" s="213"/>
      <c r="F26" s="213"/>
      <c r="G26" s="212" t="e">
        <f>F26*100/E26</f>
        <v>#DIV/0!</v>
      </c>
      <c r="H26" s="213"/>
      <c r="I26" s="212" t="e">
        <f>H26*100/E26</f>
        <v>#DIV/0!</v>
      </c>
      <c r="J26" s="210"/>
      <c r="K26" s="210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  <c r="FQ26" s="209"/>
      <c r="FR26" s="209"/>
      <c r="FS26" s="209"/>
      <c r="FT26" s="209"/>
      <c r="FU26" s="209"/>
      <c r="FV26" s="209"/>
      <c r="FW26" s="209"/>
      <c r="FX26" s="209"/>
      <c r="FY26" s="209"/>
      <c r="FZ26" s="209"/>
      <c r="GA26" s="209"/>
      <c r="GB26" s="209"/>
      <c r="GC26" s="209"/>
      <c r="GD26" s="209"/>
      <c r="GE26" s="209"/>
      <c r="GF26" s="209"/>
      <c r="GG26" s="209"/>
      <c r="GH26" s="209"/>
      <c r="GI26" s="209"/>
      <c r="GJ26" s="209"/>
      <c r="GK26" s="209"/>
      <c r="GL26" s="209"/>
      <c r="GM26" s="209"/>
      <c r="GN26" s="209"/>
      <c r="GO26" s="209"/>
      <c r="GP26" s="209"/>
      <c r="GQ26" s="209"/>
      <c r="GR26" s="209"/>
      <c r="GS26" s="209"/>
      <c r="GT26" s="209"/>
      <c r="GU26" s="209"/>
      <c r="GV26" s="209"/>
      <c r="GW26" s="209"/>
      <c r="GX26" s="209"/>
      <c r="GY26" s="209"/>
      <c r="GZ26" s="209"/>
      <c r="HA26" s="209"/>
      <c r="HB26" s="209"/>
      <c r="HC26" s="209"/>
      <c r="HD26" s="209"/>
      <c r="HE26" s="209"/>
      <c r="HF26" s="209"/>
      <c r="HG26" s="209"/>
      <c r="HH26" s="209"/>
      <c r="HI26" s="209"/>
      <c r="HJ26" s="209"/>
      <c r="HK26" s="209"/>
      <c r="HL26" s="209"/>
      <c r="HM26" s="209"/>
      <c r="HN26" s="209"/>
      <c r="HO26" s="209"/>
      <c r="HP26" s="209"/>
      <c r="HQ26" s="209"/>
      <c r="HR26" s="209"/>
      <c r="HS26" s="209"/>
      <c r="HT26" s="209"/>
      <c r="HU26" s="209"/>
      <c r="HV26" s="209"/>
      <c r="HW26" s="209"/>
      <c r="HX26" s="209"/>
      <c r="HY26" s="209"/>
      <c r="HZ26" s="209"/>
      <c r="IA26" s="209"/>
      <c r="IB26" s="209"/>
      <c r="IC26" s="209"/>
      <c r="ID26" s="209"/>
      <c r="IE26" s="209"/>
      <c r="IF26" s="209"/>
      <c r="IG26" s="209"/>
      <c r="IH26" s="209"/>
      <c r="II26" s="209"/>
      <c r="IJ26" s="209"/>
      <c r="IK26" s="209"/>
      <c r="IL26" s="209"/>
      <c r="IM26" s="209"/>
      <c r="IN26" s="209"/>
      <c r="IO26" s="209"/>
      <c r="IP26" s="209"/>
      <c r="IQ26" s="209"/>
      <c r="IR26" s="209"/>
      <c r="IS26" s="209"/>
      <c r="IT26" s="209"/>
      <c r="IU26" s="209"/>
      <c r="IV26" s="209"/>
    </row>
    <row r="27" spans="1:256" s="1" customFormat="1" ht="21.75">
      <c r="A27" s="209"/>
      <c r="B27" s="380" t="s">
        <v>118</v>
      </c>
      <c r="C27" s="380"/>
      <c r="D27" s="380"/>
      <c r="E27" s="213"/>
      <c r="F27" s="213"/>
      <c r="G27" s="212" t="e">
        <f>F27*100/E27</f>
        <v>#DIV/0!</v>
      </c>
      <c r="H27" s="213"/>
      <c r="I27" s="212" t="e">
        <f>H27*100/E27</f>
        <v>#DIV/0!</v>
      </c>
      <c r="J27" s="210"/>
      <c r="K27" s="210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  <c r="IB27" s="209"/>
      <c r="IC27" s="209"/>
      <c r="ID27" s="209"/>
      <c r="IE27" s="209"/>
      <c r="IF27" s="209"/>
      <c r="IG27" s="209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  <c r="IT27" s="209"/>
      <c r="IU27" s="209"/>
      <c r="IV27" s="209"/>
    </row>
    <row r="28" spans="1:256" s="1" customFormat="1" ht="21.75">
      <c r="A28" s="209"/>
      <c r="B28" s="381" t="s">
        <v>56</v>
      </c>
      <c r="C28" s="381"/>
      <c r="D28" s="381"/>
      <c r="E28" s="211">
        <f>SUM(E25:E27)</f>
        <v>0</v>
      </c>
      <c r="F28" s="211">
        <f>SUM(F25:F27)</f>
        <v>0</v>
      </c>
      <c r="G28" s="211" t="e">
        <f>F28*100/E28</f>
        <v>#DIV/0!</v>
      </c>
      <c r="H28" s="211">
        <f>SUM(H25:H27)</f>
        <v>0</v>
      </c>
      <c r="I28" s="211" t="e">
        <f>H28*100/E28</f>
        <v>#DIV/0!</v>
      </c>
      <c r="J28" s="210"/>
      <c r="K28" s="210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/>
      <c r="FU28" s="209"/>
      <c r="FV28" s="209"/>
      <c r="FW28" s="209"/>
      <c r="FX28" s="209"/>
      <c r="FY28" s="209"/>
      <c r="FZ28" s="209"/>
      <c r="GA28" s="209"/>
      <c r="GB28" s="209"/>
      <c r="GC28" s="209"/>
      <c r="GD28" s="209"/>
      <c r="GE28" s="209"/>
      <c r="GF28" s="209"/>
      <c r="GG28" s="209"/>
      <c r="GH28" s="209"/>
      <c r="GI28" s="209"/>
      <c r="GJ28" s="209"/>
      <c r="GK28" s="209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09"/>
      <c r="HA28" s="209"/>
      <c r="HB28" s="209"/>
      <c r="HC28" s="209"/>
      <c r="HD28" s="209"/>
      <c r="HE28" s="209"/>
      <c r="HF28" s="209"/>
      <c r="HG28" s="209"/>
      <c r="HH28" s="209"/>
      <c r="HI28" s="209"/>
      <c r="HJ28" s="209"/>
      <c r="HK28" s="209"/>
      <c r="HL28" s="209"/>
      <c r="HM28" s="209"/>
      <c r="HN28" s="209"/>
      <c r="HO28" s="209"/>
      <c r="HP28" s="209"/>
      <c r="HQ28" s="209"/>
      <c r="HR28" s="209"/>
      <c r="HS28" s="209"/>
      <c r="HT28" s="209"/>
      <c r="HU28" s="209"/>
      <c r="HV28" s="209"/>
      <c r="HW28" s="209"/>
      <c r="HX28" s="209"/>
      <c r="HY28" s="209"/>
      <c r="HZ28" s="209"/>
      <c r="IA28" s="209"/>
      <c r="IB28" s="209"/>
      <c r="IC28" s="209"/>
      <c r="ID28" s="209"/>
      <c r="IE28" s="209"/>
      <c r="IF28" s="209"/>
      <c r="IG28" s="209"/>
      <c r="IH28" s="209"/>
      <c r="II28" s="209"/>
      <c r="IJ28" s="209"/>
      <c r="IK28" s="209"/>
      <c r="IL28" s="209"/>
      <c r="IM28" s="209"/>
      <c r="IN28" s="209"/>
      <c r="IO28" s="209"/>
      <c r="IP28" s="209"/>
      <c r="IQ28" s="209"/>
      <c r="IR28" s="209"/>
      <c r="IS28" s="209"/>
      <c r="IT28" s="209"/>
      <c r="IU28" s="209"/>
      <c r="IV28" s="209"/>
    </row>
    <row r="29" spans="1:256" s="1" customFormat="1" ht="21.75">
      <c r="A29" s="20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  <c r="HQ29" s="209"/>
      <c r="HR29" s="209"/>
      <c r="HS29" s="209"/>
      <c r="HT29" s="209"/>
      <c r="HU29" s="209"/>
      <c r="HV29" s="209"/>
      <c r="HW29" s="209"/>
      <c r="HX29" s="209"/>
      <c r="HY29" s="209"/>
      <c r="HZ29" s="209"/>
      <c r="IA29" s="209"/>
      <c r="IB29" s="209"/>
      <c r="IC29" s="209"/>
      <c r="ID29" s="209"/>
      <c r="IE29" s="209"/>
      <c r="IF29" s="209"/>
      <c r="IG29" s="209"/>
      <c r="IH29" s="209"/>
      <c r="II29" s="209"/>
      <c r="IJ29" s="209"/>
      <c r="IK29" s="209"/>
      <c r="IL29" s="209"/>
      <c r="IM29" s="209"/>
      <c r="IN29" s="209"/>
      <c r="IO29" s="209"/>
      <c r="IP29" s="209"/>
      <c r="IQ29" s="209"/>
      <c r="IR29" s="209"/>
      <c r="IS29" s="209"/>
      <c r="IT29" s="209"/>
      <c r="IU29" s="209"/>
      <c r="IV29" s="209"/>
    </row>
    <row r="30" spans="1:256" s="1" customFormat="1" ht="21.75">
      <c r="A30" s="209"/>
      <c r="B30" s="377" t="s">
        <v>119</v>
      </c>
      <c r="C30" s="377"/>
      <c r="D30" s="377"/>
      <c r="E30" s="210"/>
      <c r="F30" s="210"/>
      <c r="G30" s="210"/>
      <c r="H30" s="210"/>
      <c r="I30" s="210"/>
      <c r="J30" s="210"/>
      <c r="K30" s="210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/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/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  <c r="HQ30" s="209"/>
      <c r="HR30" s="209"/>
      <c r="HS30" s="209"/>
      <c r="HT30" s="209"/>
      <c r="HU30" s="209"/>
      <c r="HV30" s="209"/>
      <c r="HW30" s="209"/>
      <c r="HX30" s="209"/>
      <c r="HY30" s="209"/>
      <c r="HZ30" s="209"/>
      <c r="IA30" s="209"/>
      <c r="IB30" s="209"/>
      <c r="IC30" s="209"/>
      <c r="ID30" s="209"/>
      <c r="IE30" s="209"/>
      <c r="IF30" s="209"/>
      <c r="IG30" s="209"/>
      <c r="IH30" s="209"/>
      <c r="II30" s="209"/>
      <c r="IJ30" s="209"/>
      <c r="IK30" s="209"/>
      <c r="IL30" s="209"/>
      <c r="IM30" s="209"/>
      <c r="IN30" s="209"/>
      <c r="IO30" s="209"/>
      <c r="IP30" s="209"/>
      <c r="IQ30" s="209"/>
      <c r="IR30" s="209"/>
      <c r="IS30" s="209"/>
      <c r="IT30" s="209"/>
      <c r="IU30" s="209"/>
      <c r="IV30" s="209"/>
    </row>
    <row r="31" spans="1:256" s="1" customFormat="1" ht="21.75">
      <c r="A31" s="209"/>
      <c r="B31" s="382" t="s">
        <v>120</v>
      </c>
      <c r="C31" s="382"/>
      <c r="D31" s="382"/>
      <c r="E31" s="382"/>
      <c r="F31" s="382"/>
      <c r="G31" s="382"/>
      <c r="H31" s="382"/>
      <c r="I31" s="382"/>
      <c r="J31" s="382"/>
      <c r="K31" s="210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09"/>
      <c r="FL31" s="209"/>
      <c r="FM31" s="209"/>
      <c r="FN31" s="209"/>
      <c r="FO31" s="209"/>
      <c r="FP31" s="209"/>
      <c r="FQ31" s="209"/>
      <c r="FR31" s="209"/>
      <c r="FS31" s="209"/>
      <c r="FT31" s="209"/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09"/>
      <c r="GF31" s="209"/>
      <c r="GG31" s="209"/>
      <c r="GH31" s="209"/>
      <c r="GI31" s="209"/>
      <c r="GJ31" s="209"/>
      <c r="GK31" s="209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09"/>
      <c r="HA31" s="209"/>
      <c r="HB31" s="209"/>
      <c r="HC31" s="209"/>
      <c r="HD31" s="209"/>
      <c r="HE31" s="209"/>
      <c r="HF31" s="209"/>
      <c r="HG31" s="209"/>
      <c r="HH31" s="209"/>
      <c r="HI31" s="209"/>
      <c r="HJ31" s="209"/>
      <c r="HK31" s="209"/>
      <c r="HL31" s="209"/>
      <c r="HM31" s="209"/>
      <c r="HN31" s="209"/>
      <c r="HO31" s="209"/>
      <c r="HP31" s="209"/>
      <c r="HQ31" s="209"/>
      <c r="HR31" s="209"/>
      <c r="HS31" s="209"/>
      <c r="HT31" s="209"/>
      <c r="HU31" s="209"/>
      <c r="HV31" s="209"/>
      <c r="HW31" s="209"/>
      <c r="HX31" s="209"/>
      <c r="HY31" s="209"/>
      <c r="HZ31" s="209"/>
      <c r="IA31" s="209"/>
      <c r="IB31" s="209"/>
      <c r="IC31" s="209"/>
      <c r="ID31" s="209"/>
      <c r="IE31" s="209"/>
      <c r="IF31" s="209"/>
      <c r="IG31" s="209"/>
      <c r="IH31" s="209"/>
      <c r="II31" s="209"/>
      <c r="IJ31" s="209"/>
      <c r="IK31" s="209"/>
      <c r="IL31" s="209"/>
      <c r="IM31" s="209"/>
      <c r="IN31" s="209"/>
      <c r="IO31" s="209"/>
      <c r="IP31" s="209"/>
      <c r="IQ31" s="209"/>
      <c r="IR31" s="209"/>
      <c r="IS31" s="209"/>
      <c r="IT31" s="209"/>
      <c r="IU31" s="209"/>
      <c r="IV31" s="209"/>
    </row>
    <row r="32" spans="1:256" s="1" customFormat="1" ht="11.25" customHeight="1">
      <c r="A32" s="209"/>
      <c r="B32" s="214"/>
      <c r="C32" s="214"/>
      <c r="D32" s="214"/>
      <c r="E32" s="214"/>
      <c r="F32" s="214"/>
      <c r="G32" s="214"/>
      <c r="H32" s="214"/>
      <c r="I32" s="214"/>
      <c r="J32" s="214"/>
      <c r="K32" s="210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09"/>
      <c r="IG32" s="209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09"/>
    </row>
    <row r="33" spans="1:256" s="1" customFormat="1" ht="21.75">
      <c r="A33" s="209"/>
      <c r="B33" s="379" t="s">
        <v>121</v>
      </c>
      <c r="C33" s="379"/>
      <c r="D33" s="379"/>
      <c r="E33" s="379" t="s">
        <v>122</v>
      </c>
      <c r="F33" s="379"/>
      <c r="G33" s="211" t="s">
        <v>28</v>
      </c>
      <c r="H33" s="379" t="s">
        <v>123</v>
      </c>
      <c r="I33" s="379"/>
      <c r="J33" s="211" t="s">
        <v>28</v>
      </c>
      <c r="K33" s="211" t="s">
        <v>124</v>
      </c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spans="1:256" s="1" customFormat="1" ht="21.75">
      <c r="A34" s="209"/>
      <c r="B34" s="383"/>
      <c r="C34" s="383"/>
      <c r="D34" s="383"/>
      <c r="E34" s="383"/>
      <c r="F34" s="383"/>
      <c r="G34" s="212" t="e">
        <f>E34*100/B34</f>
        <v>#DIV/0!</v>
      </c>
      <c r="H34" s="383"/>
      <c r="I34" s="383"/>
      <c r="J34" s="212" t="e">
        <f>H34*100/B34</f>
        <v>#DIV/0!</v>
      </c>
      <c r="K34" s="215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  <c r="IO34" s="209"/>
      <c r="IP34" s="209"/>
      <c r="IQ34" s="209"/>
      <c r="IR34" s="209"/>
      <c r="IS34" s="209"/>
      <c r="IT34" s="209"/>
      <c r="IU34" s="209"/>
      <c r="IV34" s="209"/>
    </row>
    <row r="35" spans="1:256" s="1" customFormat="1" ht="21.75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  <c r="HQ35" s="209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  <c r="IC35" s="209"/>
      <c r="ID35" s="209"/>
      <c r="IE35" s="209"/>
      <c r="IF35" s="209"/>
      <c r="IG35" s="209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  <c r="IT35" s="209"/>
      <c r="IU35" s="209"/>
      <c r="IV35" s="209"/>
    </row>
    <row r="36" spans="1:256" s="1" customFormat="1" ht="21.75" customHeight="1">
      <c r="A36" s="209"/>
      <c r="B36" s="377" t="s">
        <v>125</v>
      </c>
      <c r="C36" s="377"/>
      <c r="D36" s="377"/>
      <c r="E36" s="377"/>
      <c r="F36" s="377"/>
      <c r="G36" s="377"/>
      <c r="H36" s="377"/>
      <c r="I36" s="377"/>
      <c r="J36" s="377"/>
      <c r="K36" s="377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209"/>
      <c r="FG36" s="209"/>
      <c r="FH36" s="209"/>
      <c r="FI36" s="209"/>
      <c r="FJ36" s="209"/>
      <c r="FK36" s="209"/>
      <c r="FL36" s="209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/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  <c r="HQ36" s="209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  <c r="IC36" s="209"/>
      <c r="ID36" s="209"/>
      <c r="IE36" s="209"/>
      <c r="IF36" s="209"/>
      <c r="IG36" s="209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  <c r="IT36" s="209"/>
      <c r="IU36" s="209"/>
      <c r="IV36" s="209"/>
    </row>
    <row r="37" spans="1:256" s="1" customFormat="1" ht="21.75">
      <c r="A37" s="20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09"/>
      <c r="IC37" s="209"/>
      <c r="ID37" s="209"/>
      <c r="IE37" s="209"/>
      <c r="IF37" s="209"/>
      <c r="IG37" s="209"/>
      <c r="IH37" s="209"/>
      <c r="II37" s="209"/>
      <c r="IJ37" s="209"/>
      <c r="IK37" s="209"/>
      <c r="IL37" s="209"/>
      <c r="IM37" s="209"/>
      <c r="IN37" s="209"/>
      <c r="IO37" s="209"/>
      <c r="IP37" s="209"/>
      <c r="IQ37" s="209"/>
      <c r="IR37" s="209"/>
      <c r="IS37" s="209"/>
      <c r="IT37" s="209"/>
      <c r="IU37" s="209"/>
      <c r="IV37" s="209"/>
    </row>
    <row r="38" spans="1:256" s="1" customFormat="1" ht="21.75">
      <c r="A38" s="209"/>
      <c r="B38" s="379" t="s">
        <v>112</v>
      </c>
      <c r="C38" s="379"/>
      <c r="D38" s="379"/>
      <c r="E38" s="211" t="s">
        <v>113</v>
      </c>
      <c r="F38" s="211" t="s">
        <v>114</v>
      </c>
      <c r="G38" s="211" t="s">
        <v>28</v>
      </c>
      <c r="H38" s="211" t="s">
        <v>115</v>
      </c>
      <c r="I38" s="211" t="s">
        <v>28</v>
      </c>
      <c r="J38" s="210"/>
      <c r="K38" s="210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09"/>
      <c r="FK38" s="209"/>
      <c r="FL38" s="209"/>
      <c r="FM38" s="209"/>
      <c r="FN38" s="209"/>
      <c r="FO38" s="209"/>
      <c r="FP38" s="209"/>
      <c r="FQ38" s="209"/>
      <c r="FR38" s="209"/>
      <c r="FS38" s="209"/>
      <c r="FT38" s="209"/>
      <c r="FU38" s="209"/>
      <c r="FV38" s="209"/>
      <c r="FW38" s="209"/>
      <c r="FX38" s="209"/>
      <c r="FY38" s="209"/>
      <c r="FZ38" s="209"/>
      <c r="GA38" s="209"/>
      <c r="GB38" s="209"/>
      <c r="GC38" s="209"/>
      <c r="GD38" s="209"/>
      <c r="GE38" s="209"/>
      <c r="GF38" s="209"/>
      <c r="GG38" s="209"/>
      <c r="GH38" s="209"/>
      <c r="GI38" s="209"/>
      <c r="GJ38" s="209"/>
      <c r="GK38" s="209"/>
      <c r="GL38" s="209"/>
      <c r="GM38" s="209"/>
      <c r="GN38" s="209"/>
      <c r="GO38" s="209"/>
      <c r="GP38" s="209"/>
      <c r="GQ38" s="209"/>
      <c r="GR38" s="209"/>
      <c r="GS38" s="209"/>
      <c r="GT38" s="209"/>
      <c r="GU38" s="209"/>
      <c r="GV38" s="209"/>
      <c r="GW38" s="209"/>
      <c r="GX38" s="209"/>
      <c r="GY38" s="209"/>
      <c r="GZ38" s="209"/>
      <c r="HA38" s="209"/>
      <c r="HB38" s="209"/>
      <c r="HC38" s="209"/>
      <c r="HD38" s="209"/>
      <c r="HE38" s="209"/>
      <c r="HF38" s="209"/>
      <c r="HG38" s="209"/>
      <c r="HH38" s="209"/>
      <c r="HI38" s="209"/>
      <c r="HJ38" s="209"/>
      <c r="HK38" s="209"/>
      <c r="HL38" s="209"/>
      <c r="HM38" s="209"/>
      <c r="HN38" s="209"/>
      <c r="HO38" s="209"/>
      <c r="HP38" s="209"/>
      <c r="HQ38" s="209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09"/>
      <c r="IC38" s="209"/>
      <c r="ID38" s="209"/>
      <c r="IE38" s="209"/>
      <c r="IF38" s="209"/>
      <c r="IG38" s="209"/>
      <c r="IH38" s="209"/>
      <c r="II38" s="209"/>
      <c r="IJ38" s="209"/>
      <c r="IK38" s="209"/>
      <c r="IL38" s="209"/>
      <c r="IM38" s="209"/>
      <c r="IN38" s="209"/>
      <c r="IO38" s="209"/>
      <c r="IP38" s="209"/>
      <c r="IQ38" s="209"/>
      <c r="IR38" s="209"/>
      <c r="IS38" s="209"/>
      <c r="IT38" s="209"/>
      <c r="IU38" s="209"/>
      <c r="IV38" s="209"/>
    </row>
    <row r="39" spans="1:256" s="1" customFormat="1" ht="21.75">
      <c r="A39" s="209"/>
      <c r="B39" s="380" t="s">
        <v>116</v>
      </c>
      <c r="C39" s="380"/>
      <c r="D39" s="380"/>
      <c r="E39" s="213"/>
      <c r="F39" s="213"/>
      <c r="G39" s="212" t="e">
        <f>F39*100/E39</f>
        <v>#DIV/0!</v>
      </c>
      <c r="H39" s="213"/>
      <c r="I39" s="212" t="e">
        <f>H39*100/E39</f>
        <v>#DIV/0!</v>
      </c>
      <c r="J39" s="210"/>
      <c r="K39" s="210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09"/>
    </row>
    <row r="40" spans="1:256" s="1" customFormat="1" ht="21.75">
      <c r="A40" s="209"/>
      <c r="B40" s="380" t="s">
        <v>117</v>
      </c>
      <c r="C40" s="380"/>
      <c r="D40" s="380"/>
      <c r="E40" s="213"/>
      <c r="F40" s="213"/>
      <c r="G40" s="212" t="e">
        <f>F40*100/E40</f>
        <v>#DIV/0!</v>
      </c>
      <c r="H40" s="213"/>
      <c r="I40" s="212" t="e">
        <f>H40*100/E40</f>
        <v>#DIV/0!</v>
      </c>
      <c r="J40" s="210"/>
      <c r="K40" s="210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09"/>
    </row>
    <row r="41" spans="1:256" s="1" customFormat="1" ht="21.75">
      <c r="A41" s="209"/>
      <c r="B41" s="380" t="s">
        <v>118</v>
      </c>
      <c r="C41" s="380"/>
      <c r="D41" s="380"/>
      <c r="E41" s="213"/>
      <c r="F41" s="213"/>
      <c r="G41" s="212" t="e">
        <f>F41*100/E41</f>
        <v>#DIV/0!</v>
      </c>
      <c r="H41" s="213"/>
      <c r="I41" s="212" t="e">
        <f>H41*100/E41</f>
        <v>#DIV/0!</v>
      </c>
      <c r="J41" s="210"/>
      <c r="K41" s="210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209"/>
      <c r="IH41" s="209"/>
      <c r="II41" s="209"/>
      <c r="IJ41" s="209"/>
      <c r="IK41" s="209"/>
      <c r="IL41" s="209"/>
      <c r="IM41" s="209"/>
      <c r="IN41" s="209"/>
      <c r="IO41" s="209"/>
      <c r="IP41" s="209"/>
      <c r="IQ41" s="209"/>
      <c r="IR41" s="209"/>
      <c r="IS41" s="209"/>
      <c r="IT41" s="209"/>
      <c r="IU41" s="209"/>
      <c r="IV41" s="209"/>
    </row>
    <row r="42" spans="1:256" s="1" customFormat="1" ht="21.75">
      <c r="A42" s="209"/>
      <c r="B42" s="381" t="s">
        <v>56</v>
      </c>
      <c r="C42" s="381"/>
      <c r="D42" s="381"/>
      <c r="E42" s="211">
        <f>SUM(E39:E41)</f>
        <v>0</v>
      </c>
      <c r="F42" s="211">
        <f>SUM(F39:F41)</f>
        <v>0</v>
      </c>
      <c r="G42" s="211" t="e">
        <f>F42*100/E42</f>
        <v>#DIV/0!</v>
      </c>
      <c r="H42" s="211">
        <f>SUM(H39:H41)</f>
        <v>0</v>
      </c>
      <c r="I42" s="211" t="e">
        <f>H42*100/E42</f>
        <v>#DIV/0!</v>
      </c>
      <c r="J42" s="210"/>
      <c r="K42" s="210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  <c r="IC42" s="209"/>
      <c r="ID42" s="209"/>
      <c r="IE42" s="209"/>
      <c r="IF42" s="209"/>
      <c r="IG42" s="209"/>
      <c r="IH42" s="209"/>
      <c r="II42" s="209"/>
      <c r="IJ42" s="209"/>
      <c r="IK42" s="209"/>
      <c r="IL42" s="209"/>
      <c r="IM42" s="209"/>
      <c r="IN42" s="209"/>
      <c r="IO42" s="209"/>
      <c r="IP42" s="209"/>
      <c r="IQ42" s="209"/>
      <c r="IR42" s="209"/>
      <c r="IS42" s="209"/>
      <c r="IT42" s="209"/>
      <c r="IU42" s="209"/>
      <c r="IV42" s="209"/>
    </row>
    <row r="43" spans="1:256" s="1" customFormat="1" ht="21.75">
      <c r="A43" s="209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09"/>
      <c r="IG43" s="209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09"/>
    </row>
    <row r="44" spans="2:4" s="7" customFormat="1" ht="24" customHeight="1">
      <c r="B44" s="386" t="s">
        <v>33</v>
      </c>
      <c r="C44" s="386"/>
      <c r="D44" s="386"/>
    </row>
    <row r="45" spans="2:11" s="7" customFormat="1" ht="24" customHeight="1">
      <c r="B45" s="387"/>
      <c r="C45" s="387"/>
      <c r="D45" s="387"/>
      <c r="E45" s="387"/>
      <c r="F45" s="387"/>
      <c r="G45" s="387"/>
      <c r="H45" s="387"/>
      <c r="I45" s="387"/>
      <c r="J45" s="387"/>
      <c r="K45" s="387"/>
    </row>
    <row r="46" spans="2:11" s="7" customFormat="1" ht="24" customHeight="1">
      <c r="B46" s="387"/>
      <c r="C46" s="387"/>
      <c r="D46" s="387"/>
      <c r="E46" s="387"/>
      <c r="F46" s="387"/>
      <c r="G46" s="387"/>
      <c r="H46" s="387"/>
      <c r="I46" s="387"/>
      <c r="J46" s="387"/>
      <c r="K46" s="387"/>
    </row>
    <row r="47" spans="2:11" s="7" customFormat="1" ht="24" customHeight="1"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2:11" s="7" customFormat="1" ht="24" customHeight="1">
      <c r="B48" s="387"/>
      <c r="C48" s="387"/>
      <c r="D48" s="387"/>
      <c r="E48" s="387"/>
      <c r="F48" s="387"/>
      <c r="G48" s="387"/>
      <c r="H48" s="387"/>
      <c r="I48" s="387"/>
      <c r="J48" s="387"/>
      <c r="K48" s="387"/>
    </row>
    <row r="49" spans="2:11" s="7" customFormat="1" ht="24" customHeight="1">
      <c r="B49" s="387"/>
      <c r="C49" s="387"/>
      <c r="D49" s="387"/>
      <c r="E49" s="387"/>
      <c r="F49" s="387"/>
      <c r="G49" s="387"/>
      <c r="H49" s="387"/>
      <c r="I49" s="387"/>
      <c r="J49" s="387"/>
      <c r="K49" s="387"/>
    </row>
    <row r="50" spans="2:11" s="7" customFormat="1" ht="24" customHeight="1">
      <c r="B50" s="387"/>
      <c r="C50" s="387"/>
      <c r="D50" s="387"/>
      <c r="E50" s="387"/>
      <c r="F50" s="387"/>
      <c r="G50" s="387"/>
      <c r="H50" s="387"/>
      <c r="I50" s="387"/>
      <c r="J50" s="387"/>
      <c r="K50" s="387"/>
    </row>
    <row r="51" spans="2:11" s="7" customFormat="1" ht="24" customHeight="1">
      <c r="B51" s="386" t="s">
        <v>104</v>
      </c>
      <c r="C51" s="386"/>
      <c r="D51" s="386"/>
      <c r="E51" s="386"/>
      <c r="F51" s="386"/>
      <c r="G51" s="386"/>
      <c r="H51" s="386"/>
      <c r="I51" s="386"/>
      <c r="J51" s="386"/>
      <c r="K51" s="386"/>
    </row>
    <row r="52" spans="2:11" s="7" customFormat="1" ht="20.2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24" customHeight="1">
      <c r="B53" s="69" t="s">
        <v>15</v>
      </c>
      <c r="C53" s="69"/>
      <c r="D53" s="69"/>
      <c r="E53" s="69"/>
      <c r="F53" s="69"/>
      <c r="G53" s="69"/>
      <c r="H53" s="69"/>
      <c r="I53" s="69"/>
      <c r="J53" s="69"/>
      <c r="K53" s="69"/>
    </row>
    <row r="54" spans="2:11" ht="24" customHeight="1">
      <c r="B54" s="388"/>
      <c r="C54" s="388"/>
      <c r="D54" s="388"/>
      <c r="E54" s="388"/>
      <c r="F54" s="388"/>
      <c r="G54" s="388"/>
      <c r="H54" s="388"/>
      <c r="I54" s="388"/>
      <c r="J54" s="388"/>
      <c r="K54" s="388"/>
    </row>
    <row r="55" spans="2:11" ht="24" customHeight="1">
      <c r="B55" s="388"/>
      <c r="C55" s="388"/>
      <c r="D55" s="388"/>
      <c r="E55" s="388"/>
      <c r="F55" s="388"/>
      <c r="G55" s="388"/>
      <c r="H55" s="388"/>
      <c r="I55" s="388"/>
      <c r="J55" s="388"/>
      <c r="K55" s="388"/>
    </row>
    <row r="56" spans="2:11" ht="24" customHeight="1">
      <c r="B56" s="388"/>
      <c r="C56" s="388"/>
      <c r="D56" s="388"/>
      <c r="E56" s="388"/>
      <c r="F56" s="388"/>
      <c r="G56" s="388"/>
      <c r="H56" s="388"/>
      <c r="I56" s="388"/>
      <c r="J56" s="388"/>
      <c r="K56" s="388"/>
    </row>
    <row r="57" spans="2:11" ht="24" customHeight="1">
      <c r="B57" s="388"/>
      <c r="C57" s="388"/>
      <c r="D57" s="388"/>
      <c r="E57" s="388"/>
      <c r="F57" s="388"/>
      <c r="G57" s="388"/>
      <c r="H57" s="388"/>
      <c r="I57" s="388"/>
      <c r="J57" s="388"/>
      <c r="K57" s="388"/>
    </row>
    <row r="58" spans="2:11" ht="24" customHeight="1">
      <c r="B58" s="388"/>
      <c r="C58" s="388"/>
      <c r="D58" s="388"/>
      <c r="E58" s="388"/>
      <c r="F58" s="388"/>
      <c r="G58" s="388"/>
      <c r="H58" s="388"/>
      <c r="I58" s="388"/>
      <c r="J58" s="388"/>
      <c r="K58" s="388"/>
    </row>
    <row r="59" spans="2:11" ht="24" customHeight="1">
      <c r="B59" s="388"/>
      <c r="C59" s="388"/>
      <c r="D59" s="388"/>
      <c r="E59" s="388"/>
      <c r="F59" s="388"/>
      <c r="G59" s="388"/>
      <c r="H59" s="388"/>
      <c r="I59" s="388"/>
      <c r="J59" s="388"/>
      <c r="K59" s="388"/>
    </row>
    <row r="60" spans="2:10" ht="24" customHeight="1">
      <c r="B60" s="386" t="s">
        <v>104</v>
      </c>
      <c r="C60" s="386"/>
      <c r="D60" s="386"/>
      <c r="E60" s="386"/>
      <c r="F60" s="386"/>
      <c r="G60" s="386"/>
      <c r="H60" s="386"/>
      <c r="I60" s="386"/>
      <c r="J60" s="386"/>
    </row>
    <row r="63" spans="2:11" ht="24.75" customHeight="1">
      <c r="B63" s="389" t="s">
        <v>126</v>
      </c>
      <c r="C63" s="389"/>
      <c r="D63" s="389"/>
      <c r="E63" s="389"/>
      <c r="F63" s="389"/>
      <c r="G63" s="389"/>
      <c r="H63" s="389"/>
      <c r="I63" s="389"/>
      <c r="J63" s="389"/>
      <c r="K63" s="389"/>
    </row>
    <row r="64" spans="2:11" ht="24.75" customHeight="1">
      <c r="B64" s="391" t="s">
        <v>14</v>
      </c>
      <c r="C64" s="393" t="s">
        <v>34</v>
      </c>
      <c r="D64" s="394"/>
      <c r="E64" s="394"/>
      <c r="F64" s="395"/>
      <c r="G64" s="399" t="s">
        <v>127</v>
      </c>
      <c r="H64" s="401" t="s">
        <v>128</v>
      </c>
      <c r="I64" s="401" t="s">
        <v>129</v>
      </c>
      <c r="J64" s="384" t="s">
        <v>130</v>
      </c>
      <c r="K64" s="405" t="s">
        <v>28</v>
      </c>
    </row>
    <row r="65" spans="2:11" ht="20.25">
      <c r="B65" s="392"/>
      <c r="C65" s="396"/>
      <c r="D65" s="397"/>
      <c r="E65" s="397"/>
      <c r="F65" s="398"/>
      <c r="G65" s="400"/>
      <c r="H65" s="402"/>
      <c r="I65" s="403"/>
      <c r="J65" s="385"/>
      <c r="K65" s="406"/>
    </row>
    <row r="66" spans="2:11" ht="27" customHeight="1">
      <c r="B66" s="407">
        <v>1</v>
      </c>
      <c r="C66" s="410" t="s">
        <v>131</v>
      </c>
      <c r="D66" s="411"/>
      <c r="E66" s="411"/>
      <c r="F66" s="412"/>
      <c r="G66" s="216"/>
      <c r="H66" s="217"/>
      <c r="I66" s="218"/>
      <c r="J66" s="219"/>
      <c r="K66" s="220"/>
    </row>
    <row r="67" spans="2:11" s="139" customFormat="1" ht="28.5" customHeight="1">
      <c r="B67" s="408"/>
      <c r="C67" s="390" t="s">
        <v>132</v>
      </c>
      <c r="D67" s="390"/>
      <c r="E67" s="390"/>
      <c r="F67" s="390"/>
      <c r="G67" s="413"/>
      <c r="H67" s="415"/>
      <c r="I67" s="417"/>
      <c r="J67" s="419"/>
      <c r="K67" s="421"/>
    </row>
    <row r="68" spans="2:11" s="139" customFormat="1" ht="28.5" customHeight="1">
      <c r="B68" s="408"/>
      <c r="C68" s="390" t="s">
        <v>133</v>
      </c>
      <c r="D68" s="390"/>
      <c r="E68" s="390"/>
      <c r="F68" s="390"/>
      <c r="G68" s="414"/>
      <c r="H68" s="416"/>
      <c r="I68" s="418"/>
      <c r="J68" s="420"/>
      <c r="K68" s="422"/>
    </row>
    <row r="69" spans="2:11" s="139" customFormat="1" ht="28.5" customHeight="1">
      <c r="B69" s="408"/>
      <c r="C69" s="430" t="s">
        <v>134</v>
      </c>
      <c r="D69" s="430"/>
      <c r="E69" s="430"/>
      <c r="F69" s="430"/>
      <c r="G69" s="221"/>
      <c r="H69" s="222"/>
      <c r="I69" s="223"/>
      <c r="J69" s="224"/>
      <c r="K69" s="225"/>
    </row>
    <row r="70" spans="2:11" s="139" customFormat="1" ht="43.5" customHeight="1">
      <c r="B70" s="408"/>
      <c r="C70" s="404" t="s">
        <v>135</v>
      </c>
      <c r="D70" s="404"/>
      <c r="E70" s="404"/>
      <c r="F70" s="404"/>
      <c r="G70" s="221"/>
      <c r="H70" s="222"/>
      <c r="I70" s="223"/>
      <c r="J70" s="224"/>
      <c r="K70" s="225"/>
    </row>
    <row r="71" spans="2:11" s="139" customFormat="1" ht="28.5" customHeight="1">
      <c r="B71" s="408"/>
      <c r="C71" s="404" t="s">
        <v>136</v>
      </c>
      <c r="D71" s="404"/>
      <c r="E71" s="404"/>
      <c r="F71" s="404"/>
      <c r="G71" s="221"/>
      <c r="H71" s="222"/>
      <c r="I71" s="223"/>
      <c r="J71" s="224"/>
      <c r="K71" s="225"/>
    </row>
    <row r="72" spans="2:11" s="139" customFormat="1" ht="28.5" customHeight="1">
      <c r="B72" s="408"/>
      <c r="C72" s="404" t="s">
        <v>137</v>
      </c>
      <c r="D72" s="404"/>
      <c r="E72" s="404"/>
      <c r="F72" s="404"/>
      <c r="G72" s="221"/>
      <c r="H72" s="222"/>
      <c r="I72" s="223"/>
      <c r="J72" s="224"/>
      <c r="K72" s="225"/>
    </row>
    <row r="73" spans="2:11" s="139" customFormat="1" ht="28.5" customHeight="1">
      <c r="B73" s="408"/>
      <c r="C73" s="404" t="s">
        <v>138</v>
      </c>
      <c r="D73" s="404"/>
      <c r="E73" s="404"/>
      <c r="F73" s="404"/>
      <c r="G73" s="221"/>
      <c r="H73" s="222"/>
      <c r="I73" s="223"/>
      <c r="J73" s="224"/>
      <c r="K73" s="225"/>
    </row>
    <row r="74" spans="2:11" s="139" customFormat="1" ht="28.5" customHeight="1">
      <c r="B74" s="408"/>
      <c r="C74" s="404" t="s">
        <v>139</v>
      </c>
      <c r="D74" s="404"/>
      <c r="E74" s="404"/>
      <c r="F74" s="404"/>
      <c r="G74" s="221"/>
      <c r="H74" s="222"/>
      <c r="I74" s="223"/>
      <c r="J74" s="224"/>
      <c r="K74" s="225"/>
    </row>
    <row r="75" spans="2:11" s="139" customFormat="1" ht="28.5" customHeight="1">
      <c r="B75" s="408"/>
      <c r="C75" s="404" t="s">
        <v>140</v>
      </c>
      <c r="D75" s="404"/>
      <c r="E75" s="404"/>
      <c r="F75" s="404"/>
      <c r="G75" s="221"/>
      <c r="H75" s="222"/>
      <c r="I75" s="223"/>
      <c r="J75" s="224"/>
      <c r="K75" s="225"/>
    </row>
    <row r="76" spans="2:11" s="231" customFormat="1" ht="70.5" customHeight="1">
      <c r="B76" s="408"/>
      <c r="C76" s="434" t="s">
        <v>141</v>
      </c>
      <c r="D76" s="434"/>
      <c r="E76" s="434"/>
      <c r="F76" s="434"/>
      <c r="G76" s="226"/>
      <c r="H76" s="227"/>
      <c r="I76" s="228"/>
      <c r="J76" s="229"/>
      <c r="K76" s="230"/>
    </row>
    <row r="77" spans="2:11" s="231" customFormat="1" ht="46.5" customHeight="1">
      <c r="B77" s="408"/>
      <c r="C77" s="434" t="s">
        <v>142</v>
      </c>
      <c r="D77" s="434"/>
      <c r="E77" s="434"/>
      <c r="F77" s="434"/>
      <c r="G77" s="226"/>
      <c r="H77" s="227"/>
      <c r="I77" s="228"/>
      <c r="J77" s="229"/>
      <c r="K77" s="230"/>
    </row>
    <row r="78" spans="2:11" s="139" customFormat="1" ht="30" customHeight="1">
      <c r="B78" s="409"/>
      <c r="C78" s="404" t="s">
        <v>143</v>
      </c>
      <c r="D78" s="404"/>
      <c r="E78" s="404"/>
      <c r="F78" s="404"/>
      <c r="G78" s="221"/>
      <c r="H78" s="222"/>
      <c r="I78" s="223"/>
      <c r="J78" s="224"/>
      <c r="K78" s="225"/>
    </row>
    <row r="79" spans="2:11" ht="27" customHeight="1">
      <c r="B79" s="423">
        <v>2</v>
      </c>
      <c r="C79" s="426" t="s">
        <v>144</v>
      </c>
      <c r="D79" s="427"/>
      <c r="E79" s="427"/>
      <c r="F79" s="428"/>
      <c r="G79" s="216"/>
      <c r="H79" s="217"/>
      <c r="I79" s="218"/>
      <c r="J79" s="219"/>
      <c r="K79" s="220"/>
    </row>
    <row r="80" spans="2:11" ht="30.75" customHeight="1">
      <c r="B80" s="424"/>
      <c r="C80" s="404" t="s">
        <v>145</v>
      </c>
      <c r="D80" s="404"/>
      <c r="E80" s="404"/>
      <c r="F80" s="404"/>
      <c r="G80" s="216"/>
      <c r="H80" s="217"/>
      <c r="I80" s="218"/>
      <c r="J80" s="219"/>
      <c r="K80" s="220"/>
    </row>
    <row r="81" spans="2:11" ht="30.75" customHeight="1">
      <c r="B81" s="424"/>
      <c r="C81" s="404" t="s">
        <v>146</v>
      </c>
      <c r="D81" s="404"/>
      <c r="E81" s="404"/>
      <c r="F81" s="404"/>
      <c r="G81" s="216"/>
      <c r="H81" s="217"/>
      <c r="I81" s="218"/>
      <c r="J81" s="219"/>
      <c r="K81" s="220"/>
    </row>
    <row r="82" spans="2:11" ht="30.75" customHeight="1">
      <c r="B82" s="425"/>
      <c r="C82" s="429" t="s">
        <v>147</v>
      </c>
      <c r="D82" s="429"/>
      <c r="E82" s="429"/>
      <c r="F82" s="429"/>
      <c r="G82" s="216"/>
      <c r="H82" s="217"/>
      <c r="I82" s="218"/>
      <c r="J82" s="219"/>
      <c r="K82" s="220"/>
    </row>
    <row r="83" spans="2:11" ht="27" customHeight="1">
      <c r="B83" s="407">
        <v>3</v>
      </c>
      <c r="C83" s="438" t="s">
        <v>148</v>
      </c>
      <c r="D83" s="439"/>
      <c r="E83" s="439"/>
      <c r="F83" s="440"/>
      <c r="G83" s="216"/>
      <c r="H83" s="217"/>
      <c r="I83" s="218"/>
      <c r="J83" s="219"/>
      <c r="K83" s="220"/>
    </row>
    <row r="84" spans="2:11" s="237" customFormat="1" ht="95.25" customHeight="1">
      <c r="B84" s="409"/>
      <c r="C84" s="441" t="s">
        <v>149</v>
      </c>
      <c r="D84" s="442"/>
      <c r="E84" s="442"/>
      <c r="F84" s="443"/>
      <c r="G84" s="232"/>
      <c r="H84" s="233"/>
      <c r="I84" s="234"/>
      <c r="J84" s="235"/>
      <c r="K84" s="236"/>
    </row>
    <row r="85" spans="2:11" ht="27" customHeight="1">
      <c r="B85" s="407">
        <v>4</v>
      </c>
      <c r="C85" s="444" t="s">
        <v>150</v>
      </c>
      <c r="D85" s="445"/>
      <c r="E85" s="445"/>
      <c r="F85" s="446"/>
      <c r="G85" s="216"/>
      <c r="H85" s="217"/>
      <c r="I85" s="218"/>
      <c r="J85" s="219"/>
      <c r="K85" s="220"/>
    </row>
    <row r="86" spans="2:11" ht="30.75" customHeight="1">
      <c r="B86" s="408"/>
      <c r="C86" s="431" t="s">
        <v>151</v>
      </c>
      <c r="D86" s="432"/>
      <c r="E86" s="432"/>
      <c r="F86" s="433"/>
      <c r="G86" s="216"/>
      <c r="H86" s="217"/>
      <c r="I86" s="218"/>
      <c r="J86" s="219"/>
      <c r="K86" s="220"/>
    </row>
    <row r="87" spans="2:11" ht="30.75" customHeight="1">
      <c r="B87" s="408"/>
      <c r="C87" s="431" t="s">
        <v>152</v>
      </c>
      <c r="D87" s="432"/>
      <c r="E87" s="432"/>
      <c r="F87" s="433"/>
      <c r="G87" s="216"/>
      <c r="H87" s="217"/>
      <c r="I87" s="218"/>
      <c r="J87" s="219"/>
      <c r="K87" s="220"/>
    </row>
    <row r="88" spans="2:11" ht="30.75" customHeight="1">
      <c r="B88" s="408"/>
      <c r="C88" s="431" t="s">
        <v>153</v>
      </c>
      <c r="D88" s="432"/>
      <c r="E88" s="432"/>
      <c r="F88" s="433"/>
      <c r="G88" s="216"/>
      <c r="H88" s="217"/>
      <c r="I88" s="218"/>
      <c r="J88" s="219"/>
      <c r="K88" s="220"/>
    </row>
    <row r="89" spans="2:11" ht="30.75" customHeight="1">
      <c r="B89" s="408"/>
      <c r="C89" s="431" t="s">
        <v>154</v>
      </c>
      <c r="D89" s="432"/>
      <c r="E89" s="432"/>
      <c r="F89" s="433"/>
      <c r="G89" s="216"/>
      <c r="H89" s="217"/>
      <c r="I89" s="218"/>
      <c r="J89" s="219"/>
      <c r="K89" s="220"/>
    </row>
    <row r="90" spans="2:11" ht="30.75" customHeight="1">
      <c r="B90" s="408"/>
      <c r="C90" s="431" t="s">
        <v>155</v>
      </c>
      <c r="D90" s="432"/>
      <c r="E90" s="432"/>
      <c r="F90" s="433"/>
      <c r="G90" s="216"/>
      <c r="H90" s="217"/>
      <c r="I90" s="218"/>
      <c r="J90" s="219"/>
      <c r="K90" s="220"/>
    </row>
    <row r="91" spans="2:11" ht="30.75" customHeight="1">
      <c r="B91" s="409"/>
      <c r="C91" s="431" t="s">
        <v>156</v>
      </c>
      <c r="D91" s="432"/>
      <c r="E91" s="432"/>
      <c r="F91" s="433"/>
      <c r="G91" s="238"/>
      <c r="H91" s="217"/>
      <c r="I91" s="81"/>
      <c r="J91" s="239"/>
      <c r="K91" s="240"/>
    </row>
    <row r="92" spans="3:11" ht="27" customHeight="1">
      <c r="C92" s="435" t="s">
        <v>157</v>
      </c>
      <c r="D92" s="436"/>
      <c r="E92" s="436"/>
      <c r="F92" s="437"/>
      <c r="G92" s="241">
        <f>SUM(G66:G91)</f>
        <v>0</v>
      </c>
      <c r="H92" s="241">
        <f>SUM(H66:H91)</f>
        <v>0</v>
      </c>
      <c r="I92" s="242" t="e">
        <f>H92*100/G92</f>
        <v>#DIV/0!</v>
      </c>
      <c r="J92" s="241">
        <f>SUM(J66:J91)</f>
        <v>0</v>
      </c>
      <c r="K92" s="242" t="e">
        <f>J92*100/G92</f>
        <v>#DIV/0!</v>
      </c>
    </row>
  </sheetData>
  <sheetProtection password="DFCA" sheet="1"/>
  <mergeCells count="81">
    <mergeCell ref="C91:F91"/>
    <mergeCell ref="C92:F92"/>
    <mergeCell ref="B83:B84"/>
    <mergeCell ref="C83:F83"/>
    <mergeCell ref="C84:F84"/>
    <mergeCell ref="B85:B91"/>
    <mergeCell ref="C85:F85"/>
    <mergeCell ref="C86:F86"/>
    <mergeCell ref="C87:F87"/>
    <mergeCell ref="C88:F88"/>
    <mergeCell ref="C89:F89"/>
    <mergeCell ref="C90:F90"/>
    <mergeCell ref="C75:F75"/>
    <mergeCell ref="C76:F76"/>
    <mergeCell ref="C77:F77"/>
    <mergeCell ref="C78:F78"/>
    <mergeCell ref="B79:B82"/>
    <mergeCell ref="C79:F79"/>
    <mergeCell ref="C80:F80"/>
    <mergeCell ref="C81:F81"/>
    <mergeCell ref="C82:F82"/>
    <mergeCell ref="C69:F69"/>
    <mergeCell ref="C70:F70"/>
    <mergeCell ref="C71:F71"/>
    <mergeCell ref="C72:F72"/>
    <mergeCell ref="C73:F73"/>
    <mergeCell ref="C74:F74"/>
    <mergeCell ref="K64:K65"/>
    <mergeCell ref="B66:B78"/>
    <mergeCell ref="C66:F66"/>
    <mergeCell ref="C67:F67"/>
    <mergeCell ref="G67:G68"/>
    <mergeCell ref="H67:H68"/>
    <mergeCell ref="I67:I68"/>
    <mergeCell ref="J67:J68"/>
    <mergeCell ref="K67:K68"/>
    <mergeCell ref="C68:F68"/>
    <mergeCell ref="B64:B65"/>
    <mergeCell ref="C64:F65"/>
    <mergeCell ref="G64:G65"/>
    <mergeCell ref="H64:H65"/>
    <mergeCell ref="I64:I65"/>
    <mergeCell ref="J64:J65"/>
    <mergeCell ref="B44:D44"/>
    <mergeCell ref="B45:K50"/>
    <mergeCell ref="B51:K51"/>
    <mergeCell ref="B54:K59"/>
    <mergeCell ref="B60:J60"/>
    <mergeCell ref="B63:K63"/>
    <mergeCell ref="B36:K36"/>
    <mergeCell ref="B38:D38"/>
    <mergeCell ref="B39:D39"/>
    <mergeCell ref="B40:D40"/>
    <mergeCell ref="B41:D41"/>
    <mergeCell ref="B42:D42"/>
    <mergeCell ref="B30:D30"/>
    <mergeCell ref="B31:J31"/>
    <mergeCell ref="B33:D33"/>
    <mergeCell ref="E33:F33"/>
    <mergeCell ref="H33:I33"/>
    <mergeCell ref="B34:D34"/>
    <mergeCell ref="E34:F34"/>
    <mergeCell ref="H34:I34"/>
    <mergeCell ref="B22:I22"/>
    <mergeCell ref="B24:D24"/>
    <mergeCell ref="B25:D25"/>
    <mergeCell ref="B26:D26"/>
    <mergeCell ref="B27:D27"/>
    <mergeCell ref="B28:D28"/>
    <mergeCell ref="D11:I11"/>
    <mergeCell ref="D12:I12"/>
    <mergeCell ref="D14:H14"/>
    <mergeCell ref="B17:K18"/>
    <mergeCell ref="B20:H20"/>
    <mergeCell ref="B21:D21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1"/>
  <headerFooter>
    <oddFooter>&amp;R&amp;P</oddFooter>
  </headerFooter>
  <rowBreaks count="2" manualBreakCount="2">
    <brk id="43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"/>
  <sheetViews>
    <sheetView zoomScale="110" zoomScaleNormal="110" zoomScalePageLayoutView="0" workbookViewId="0" topLeftCell="A1">
      <selection activeCell="B27" sqref="B27:H33"/>
    </sheetView>
  </sheetViews>
  <sheetFormatPr defaultColWidth="7.8515625" defaultRowHeight="15"/>
  <cols>
    <col min="1" max="1" width="11.28125" style="268" customWidth="1"/>
    <col min="2" max="2" width="8.140625" style="268" customWidth="1"/>
    <col min="3" max="3" width="3.140625" style="268" customWidth="1"/>
    <col min="4" max="4" width="74.421875" style="268" customWidth="1"/>
    <col min="5" max="5" width="14.28125" style="268" customWidth="1"/>
    <col min="6" max="8" width="9.57421875" style="268" customWidth="1"/>
    <col min="9" max="9" width="10.00390625" style="268" customWidth="1"/>
    <col min="10" max="16384" width="7.8515625" style="268" customWidth="1"/>
  </cols>
  <sheetData>
    <row r="1" spans="1:8" s="248" customFormat="1" ht="47.25" customHeight="1">
      <c r="A1" s="243" t="s">
        <v>158</v>
      </c>
      <c r="B1" s="244">
        <v>4.1</v>
      </c>
      <c r="C1" s="245" t="s">
        <v>0</v>
      </c>
      <c r="D1" s="447" t="s">
        <v>159</v>
      </c>
      <c r="E1" s="447"/>
      <c r="F1" s="447"/>
      <c r="G1" s="246"/>
      <c r="H1" s="247"/>
    </row>
    <row r="2" spans="1:6" s="248" customFormat="1" ht="24.75" customHeight="1">
      <c r="A2" s="243" t="s">
        <v>1</v>
      </c>
      <c r="B2" s="249"/>
      <c r="C2" s="245" t="s">
        <v>0</v>
      </c>
      <c r="D2" s="250">
        <v>5</v>
      </c>
      <c r="E2" s="249"/>
      <c r="F2" s="249"/>
    </row>
    <row r="3" spans="1:9" s="248" customFormat="1" ht="24.75" customHeight="1">
      <c r="A3" s="243" t="s">
        <v>2</v>
      </c>
      <c r="B3" s="249"/>
      <c r="C3" s="245" t="s">
        <v>0</v>
      </c>
      <c r="D3" s="251">
        <f>IF(E5=1,"N/A",IF(COUNTBLANK(E9:E13)=5,0,F13))</f>
        <v>0</v>
      </c>
      <c r="E3" s="249"/>
      <c r="F3" s="249"/>
      <c r="G3" s="249"/>
      <c r="I3" s="252"/>
    </row>
    <row r="4" spans="1:7" s="248" customFormat="1" ht="24.75" customHeight="1">
      <c r="A4" s="253" t="s">
        <v>3</v>
      </c>
      <c r="B4" s="249"/>
      <c r="C4" s="245" t="s">
        <v>0</v>
      </c>
      <c r="D4" s="254" t="str">
        <f>IF(D5&gt;=4.5,"ดีมาก",IF(D5&gt;=3.5,"ดี",IF(D5&gt;=2.5,"ปานกลาง",IF(D5&gt;=1.5,"ต่ำ","ต่ำมาก"))))</f>
        <v>ต่ำมาก</v>
      </c>
      <c r="E4" s="249"/>
      <c r="F4" s="249"/>
      <c r="G4" s="249"/>
    </row>
    <row r="5" spans="1:9" s="248" customFormat="1" ht="24.75" customHeight="1">
      <c r="A5" s="253" t="s">
        <v>4</v>
      </c>
      <c r="B5" s="249"/>
      <c r="C5" s="245" t="s">
        <v>0</v>
      </c>
      <c r="D5" s="251">
        <f>IF(E5=1,1,D3)</f>
        <v>0</v>
      </c>
      <c r="E5" s="255"/>
      <c r="F5" s="448" t="s">
        <v>5</v>
      </c>
      <c r="G5" s="449"/>
      <c r="H5" s="449"/>
      <c r="I5" s="449"/>
    </row>
    <row r="6" spans="1:9" s="248" customFormat="1" ht="22.5" customHeight="1">
      <c r="A6" s="253"/>
      <c r="D6" s="256"/>
      <c r="E6" s="257"/>
      <c r="I6" s="258"/>
    </row>
    <row r="7" spans="2:9" s="248" customFormat="1" ht="26.25" customHeight="1">
      <c r="B7" s="450" t="s">
        <v>16</v>
      </c>
      <c r="C7" s="450"/>
      <c r="D7" s="259" t="s">
        <v>17</v>
      </c>
      <c r="E7" s="259" t="s">
        <v>2</v>
      </c>
      <c r="F7" s="249"/>
      <c r="I7" s="260"/>
    </row>
    <row r="8" spans="2:9" s="261" customFormat="1" ht="41.25" customHeight="1">
      <c r="B8" s="451">
        <v>1</v>
      </c>
      <c r="C8" s="452"/>
      <c r="D8" s="262" t="s">
        <v>160</v>
      </c>
      <c r="E8" s="63"/>
      <c r="F8" s="453" t="s">
        <v>161</v>
      </c>
      <c r="G8" s="454"/>
      <c r="H8" s="454"/>
      <c r="I8" s="263"/>
    </row>
    <row r="9" spans="2:9" s="261" customFormat="1" ht="26.25" customHeight="1">
      <c r="B9" s="455">
        <v>2</v>
      </c>
      <c r="C9" s="456"/>
      <c r="D9" s="264" t="s">
        <v>18</v>
      </c>
      <c r="E9" s="265"/>
      <c r="F9" s="453"/>
      <c r="G9" s="454"/>
      <c r="H9" s="454"/>
      <c r="I9" s="263"/>
    </row>
    <row r="10" spans="2:9" s="248" customFormat="1" ht="45" customHeight="1">
      <c r="B10" s="451">
        <v>3</v>
      </c>
      <c r="C10" s="452"/>
      <c r="D10" s="262" t="s">
        <v>162</v>
      </c>
      <c r="E10" s="63"/>
      <c r="F10" s="459" t="s">
        <v>161</v>
      </c>
      <c r="G10" s="460"/>
      <c r="H10" s="460"/>
      <c r="I10" s="266"/>
    </row>
    <row r="11" spans="2:9" s="261" customFormat="1" ht="27" customHeight="1">
      <c r="B11" s="455">
        <v>4</v>
      </c>
      <c r="C11" s="456"/>
      <c r="D11" s="264"/>
      <c r="E11" s="265"/>
      <c r="F11" s="453"/>
      <c r="G11" s="454"/>
      <c r="H11" s="454"/>
      <c r="I11" s="263"/>
    </row>
    <row r="12" spans="2:9" s="261" customFormat="1" ht="45.75" customHeight="1">
      <c r="B12" s="451">
        <v>5</v>
      </c>
      <c r="C12" s="452"/>
      <c r="D12" s="262" t="s">
        <v>163</v>
      </c>
      <c r="E12" s="267"/>
      <c r="F12" s="453" t="s">
        <v>161</v>
      </c>
      <c r="G12" s="454"/>
      <c r="H12" s="454"/>
      <c r="I12" s="263"/>
    </row>
    <row r="13" spans="2:9" ht="18.75" hidden="1">
      <c r="B13" s="269"/>
      <c r="C13" s="269"/>
      <c r="D13" s="269"/>
      <c r="E13" s="270">
        <f>SUM(E8:E12)</f>
        <v>0</v>
      </c>
      <c r="F13" s="261">
        <f>IF(AND(E8=1,E10=0,E12=0),1,IF(AND(E8=1,E10=1,E12=0),3,IF(AND(E8=1,E10=1,E12=1),5,0)))</f>
        <v>0</v>
      </c>
      <c r="G13" s="269"/>
      <c r="H13" s="269"/>
      <c r="I13" s="269"/>
    </row>
    <row r="14" spans="1:256" s="249" customFormat="1" ht="24" customHeight="1">
      <c r="A14" s="271"/>
      <c r="B14" s="272" t="s">
        <v>164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  <c r="IL14" s="271"/>
      <c r="IM14" s="271"/>
      <c r="IN14" s="271"/>
      <c r="IO14" s="271"/>
      <c r="IP14" s="271"/>
      <c r="IQ14" s="271"/>
      <c r="IR14" s="271"/>
      <c r="IS14" s="271"/>
      <c r="IT14" s="271"/>
      <c r="IU14" s="271"/>
      <c r="IV14" s="271"/>
    </row>
    <row r="15" spans="2:9" ht="18.75">
      <c r="B15" s="269"/>
      <c r="C15" s="269"/>
      <c r="D15" s="269"/>
      <c r="E15" s="269"/>
      <c r="F15" s="269"/>
      <c r="G15" s="269"/>
      <c r="H15" s="269"/>
      <c r="I15" s="269"/>
    </row>
    <row r="16" spans="2:4" ht="18.75">
      <c r="B16" s="273" t="s">
        <v>33</v>
      </c>
      <c r="D16" s="274"/>
    </row>
    <row r="17" spans="2:8" ht="18.75">
      <c r="B17" s="457"/>
      <c r="C17" s="457"/>
      <c r="D17" s="457"/>
      <c r="E17" s="457"/>
      <c r="F17" s="457"/>
      <c r="G17" s="457"/>
      <c r="H17" s="457"/>
    </row>
    <row r="18" spans="2:8" ht="18.75">
      <c r="B18" s="457"/>
      <c r="C18" s="457"/>
      <c r="D18" s="457"/>
      <c r="E18" s="457"/>
      <c r="F18" s="457"/>
      <c r="G18" s="457"/>
      <c r="H18" s="457"/>
    </row>
    <row r="19" spans="2:8" ht="18.75">
      <c r="B19" s="457"/>
      <c r="C19" s="457"/>
      <c r="D19" s="457"/>
      <c r="E19" s="457"/>
      <c r="F19" s="457"/>
      <c r="G19" s="457"/>
      <c r="H19" s="457"/>
    </row>
    <row r="20" spans="2:8" ht="18.75">
      <c r="B20" s="457"/>
      <c r="C20" s="457"/>
      <c r="D20" s="457"/>
      <c r="E20" s="457"/>
      <c r="F20" s="457"/>
      <c r="G20" s="457"/>
      <c r="H20" s="457"/>
    </row>
    <row r="21" spans="2:8" ht="18.75">
      <c r="B21" s="457"/>
      <c r="C21" s="457"/>
      <c r="D21" s="457"/>
      <c r="E21" s="457"/>
      <c r="F21" s="457"/>
      <c r="G21" s="457"/>
      <c r="H21" s="457"/>
    </row>
    <row r="22" spans="2:8" ht="18.75">
      <c r="B22" s="457"/>
      <c r="C22" s="457"/>
      <c r="D22" s="457"/>
      <c r="E22" s="457"/>
      <c r="F22" s="457"/>
      <c r="G22" s="457"/>
      <c r="H22" s="457"/>
    </row>
    <row r="23" spans="2:8" ht="18.75">
      <c r="B23" s="457"/>
      <c r="C23" s="457"/>
      <c r="D23" s="457"/>
      <c r="E23" s="457"/>
      <c r="F23" s="457"/>
      <c r="G23" s="457"/>
      <c r="H23" s="457"/>
    </row>
    <row r="24" spans="2:9" ht="18.75">
      <c r="B24" s="458" t="s">
        <v>104</v>
      </c>
      <c r="C24" s="458"/>
      <c r="D24" s="458"/>
      <c r="E24" s="458"/>
      <c r="F24" s="458"/>
      <c r="G24" s="458"/>
      <c r="H24" s="458"/>
      <c r="I24" s="275"/>
    </row>
    <row r="25" spans="2:9" ht="18.75">
      <c r="B25" s="273"/>
      <c r="C25" s="273"/>
      <c r="D25" s="273"/>
      <c r="E25" s="273"/>
      <c r="F25" s="273"/>
      <c r="G25" s="273"/>
      <c r="H25" s="273"/>
      <c r="I25" s="275"/>
    </row>
    <row r="26" spans="2:9" ht="18.75">
      <c r="B26" s="273" t="s">
        <v>32</v>
      </c>
      <c r="C26" s="269"/>
      <c r="D26" s="269"/>
      <c r="E26" s="269"/>
      <c r="F26" s="269"/>
      <c r="G26" s="269"/>
      <c r="H26" s="269"/>
      <c r="I26" s="269"/>
    </row>
    <row r="27" spans="2:8" ht="18.75">
      <c r="B27" s="457"/>
      <c r="C27" s="457"/>
      <c r="D27" s="457"/>
      <c r="E27" s="457"/>
      <c r="F27" s="457"/>
      <c r="G27" s="457"/>
      <c r="H27" s="457"/>
    </row>
    <row r="28" spans="2:8" ht="18.75">
      <c r="B28" s="457"/>
      <c r="C28" s="457"/>
      <c r="D28" s="457"/>
      <c r="E28" s="457"/>
      <c r="F28" s="457"/>
      <c r="G28" s="457"/>
      <c r="H28" s="457"/>
    </row>
    <row r="29" spans="2:8" ht="18.75">
      <c r="B29" s="457"/>
      <c r="C29" s="457"/>
      <c r="D29" s="457"/>
      <c r="E29" s="457"/>
      <c r="F29" s="457"/>
      <c r="G29" s="457"/>
      <c r="H29" s="457"/>
    </row>
    <row r="30" spans="2:8" ht="18.75">
      <c r="B30" s="457"/>
      <c r="C30" s="457"/>
      <c r="D30" s="457"/>
      <c r="E30" s="457"/>
      <c r="F30" s="457"/>
      <c r="G30" s="457"/>
      <c r="H30" s="457"/>
    </row>
    <row r="31" spans="2:8" ht="18.75">
      <c r="B31" s="457"/>
      <c r="C31" s="457"/>
      <c r="D31" s="457"/>
      <c r="E31" s="457"/>
      <c r="F31" s="457"/>
      <c r="G31" s="457"/>
      <c r="H31" s="457"/>
    </row>
    <row r="32" spans="2:8" ht="18.75">
      <c r="B32" s="457"/>
      <c r="C32" s="457"/>
      <c r="D32" s="457"/>
      <c r="E32" s="457"/>
      <c r="F32" s="457"/>
      <c r="G32" s="457"/>
      <c r="H32" s="457"/>
    </row>
    <row r="33" spans="2:8" ht="18.75">
      <c r="B33" s="457"/>
      <c r="C33" s="457"/>
      <c r="D33" s="457"/>
      <c r="E33" s="457"/>
      <c r="F33" s="457"/>
      <c r="G33" s="457"/>
      <c r="H33" s="457"/>
    </row>
    <row r="34" spans="2:9" ht="18.75">
      <c r="B34" s="458" t="s">
        <v>104</v>
      </c>
      <c r="C34" s="458"/>
      <c r="D34" s="458"/>
      <c r="E34" s="458"/>
      <c r="F34" s="458"/>
      <c r="G34" s="458"/>
      <c r="H34" s="275"/>
      <c r="I34" s="275"/>
    </row>
  </sheetData>
  <sheetProtection password="DFCA" sheet="1"/>
  <mergeCells count="17">
    <mergeCell ref="B17:H23"/>
    <mergeCell ref="B24:H24"/>
    <mergeCell ref="B27:H33"/>
    <mergeCell ref="B34:G34"/>
    <mergeCell ref="B10:C10"/>
    <mergeCell ref="F10:H10"/>
    <mergeCell ref="B11:C11"/>
    <mergeCell ref="F11:H11"/>
    <mergeCell ref="B12:C12"/>
    <mergeCell ref="F12:H12"/>
    <mergeCell ref="D1:F1"/>
    <mergeCell ref="F5:I5"/>
    <mergeCell ref="B7:C7"/>
    <mergeCell ref="B8:C8"/>
    <mergeCell ref="F8:H8"/>
    <mergeCell ref="B9:C9"/>
    <mergeCell ref="F9:H9"/>
  </mergeCells>
  <printOptions/>
  <pageMargins left="0.33" right="0.22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2023-05-01T09:04:54Z</cp:lastPrinted>
  <dcterms:created xsi:type="dcterms:W3CDTF">2018-04-08T08:34:57Z</dcterms:created>
  <dcterms:modified xsi:type="dcterms:W3CDTF">2023-08-25T07:15:09Z</dcterms:modified>
  <cp:category/>
  <cp:version/>
  <cp:contentType/>
  <cp:contentStatus/>
</cp:coreProperties>
</file>