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3.3" sheetId="5" r:id="rId5"/>
    <sheet name="4.2 (ระดับหน่วยงาน)" sheetId="6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</externalReferences>
  <definedNames>
    <definedName name="___for10">'[1]8'!$X$7</definedName>
    <definedName name="___for14">'[1]12'!$X$7</definedName>
    <definedName name="__for11" localSheetId="5">#REF!</definedName>
    <definedName name="__for11" localSheetId="8">#REF!</definedName>
    <definedName name="__for11">#REF!</definedName>
    <definedName name="__for12" localSheetId="5">#REF!</definedName>
    <definedName name="__for12" localSheetId="8">#REF!</definedName>
    <definedName name="__for12">#REF!</definedName>
    <definedName name="__for13" localSheetId="5">#REF!</definedName>
    <definedName name="__for13" localSheetId="8">#REF!</definedName>
    <definedName name="__for13">#REF!</definedName>
    <definedName name="__for17" localSheetId="5">#REF!</definedName>
    <definedName name="__for17" localSheetId="8">#REF!</definedName>
    <definedName name="__for17">#REF!</definedName>
    <definedName name="__for5" localSheetId="5">#REF!</definedName>
    <definedName name="__for5" localSheetId="8">#REF!</definedName>
    <definedName name="__for5">#REF!</definedName>
    <definedName name="__for6" localSheetId="5">#REF!</definedName>
    <definedName name="__for6" localSheetId="8">#REF!</definedName>
    <definedName name="__for6">#REF!</definedName>
    <definedName name="__for8" localSheetId="5">#REF!</definedName>
    <definedName name="__for8" localSheetId="8">#REF!</definedName>
    <definedName name="__for8">#REF!</definedName>
    <definedName name="__for9" localSheetId="5">#REF!</definedName>
    <definedName name="__for9" localSheetId="8">#REF!</definedName>
    <definedName name="__for9">#REF!</definedName>
    <definedName name="_for10">'[1]8'!$X$7</definedName>
    <definedName name="_for11" localSheetId="5">#REF!</definedName>
    <definedName name="_for11" localSheetId="8">#REF!</definedName>
    <definedName name="_for11">#REF!</definedName>
    <definedName name="_for12" localSheetId="5">#REF!</definedName>
    <definedName name="_for12" localSheetId="8">#REF!</definedName>
    <definedName name="_for12">#REF!</definedName>
    <definedName name="_for13" localSheetId="5">#REF!</definedName>
    <definedName name="_for13" localSheetId="8">#REF!</definedName>
    <definedName name="_for13">#REF!</definedName>
    <definedName name="_for14">'[1]12'!$X$7</definedName>
    <definedName name="_for17" localSheetId="5">#REF!</definedName>
    <definedName name="_for17" localSheetId="8">#REF!</definedName>
    <definedName name="_for17">#REF!</definedName>
    <definedName name="_for5" localSheetId="5">#REF!</definedName>
    <definedName name="_for5" localSheetId="8">#REF!</definedName>
    <definedName name="_for5">#REF!</definedName>
    <definedName name="_for6" localSheetId="5">#REF!</definedName>
    <definedName name="_for6" localSheetId="8">#REF!</definedName>
    <definedName name="_for6">#REF!</definedName>
    <definedName name="_for8" localSheetId="5">#REF!</definedName>
    <definedName name="_for8" localSheetId="8">#REF!</definedName>
    <definedName name="_for8">#REF!</definedName>
    <definedName name="_for9" localSheetId="5">#REF!</definedName>
    <definedName name="_for9" localSheetId="8">#REF!</definedName>
    <definedName name="_for9">#REF!</definedName>
    <definedName name="data" localSheetId="5">#REF!</definedName>
    <definedName name="data" localSheetId="8">#REF!</definedName>
    <definedName name="data">#REF!</definedName>
    <definedName name="data10">'[1]8'!$A$7</definedName>
    <definedName name="data10.2" localSheetId="5">#REF!</definedName>
    <definedName name="data10.2" localSheetId="8">#REF!</definedName>
    <definedName name="data10.2">#REF!</definedName>
    <definedName name="data11" localSheetId="5">#REF!</definedName>
    <definedName name="data11" localSheetId="8">#REF!</definedName>
    <definedName name="data11">#REF!</definedName>
    <definedName name="data12" localSheetId="5">#REF!</definedName>
    <definedName name="data12" localSheetId="8">#REF!</definedName>
    <definedName name="data12">#REF!</definedName>
    <definedName name="data13" localSheetId="5">#REF!</definedName>
    <definedName name="data13" localSheetId="8">#REF!</definedName>
    <definedName name="data13">#REF!</definedName>
    <definedName name="data13.1" localSheetId="5">#REF!</definedName>
    <definedName name="data13.1" localSheetId="8">#REF!</definedName>
    <definedName name="data13.1">#REF!</definedName>
    <definedName name="data13.2" localSheetId="5">#REF!</definedName>
    <definedName name="data13.2" localSheetId="8">#REF!</definedName>
    <definedName name="data13.2">#REF!</definedName>
    <definedName name="data13.3" localSheetId="5">#REF!</definedName>
    <definedName name="data13.3" localSheetId="8">#REF!</definedName>
    <definedName name="data13.3">#REF!</definedName>
    <definedName name="data14">'[1]12'!$A$7</definedName>
    <definedName name="data17" localSheetId="5">#REF!</definedName>
    <definedName name="data17" localSheetId="8">#REF!</definedName>
    <definedName name="data17">#REF!</definedName>
    <definedName name="data2_2_1" localSheetId="5">#REF!</definedName>
    <definedName name="data2_2_1" localSheetId="8">#REF!</definedName>
    <definedName name="data2_2_1">#REF!</definedName>
    <definedName name="data4_1">'[1]3.1'!$A$7</definedName>
    <definedName name="data5" localSheetId="5">#REF!</definedName>
    <definedName name="data5" localSheetId="8">#REF!</definedName>
    <definedName name="data5">#REF!</definedName>
    <definedName name="data5.1" localSheetId="5">#REF!</definedName>
    <definedName name="data5.1" localSheetId="8">#REF!</definedName>
    <definedName name="data5.1">#REF!</definedName>
    <definedName name="data6" localSheetId="5">#REF!</definedName>
    <definedName name="data6" localSheetId="8">#REF!</definedName>
    <definedName name="data6">#REF!</definedName>
    <definedName name="data7.1" localSheetId="5">#REF!</definedName>
    <definedName name="data7.1" localSheetId="8">#REF!</definedName>
    <definedName name="data7.1">#REF!</definedName>
    <definedName name="data7.2.1" localSheetId="5">#REF!</definedName>
    <definedName name="data7.2.1" localSheetId="8">#REF!</definedName>
    <definedName name="data7.2.1">#REF!</definedName>
    <definedName name="data7.2.2" localSheetId="5">#REF!</definedName>
    <definedName name="data7.2.2" localSheetId="8">#REF!</definedName>
    <definedName name="data7.2.2">#REF!</definedName>
    <definedName name="data7.2.3" localSheetId="5">#REF!</definedName>
    <definedName name="data7.2.3" localSheetId="8">#REF!</definedName>
    <definedName name="data7.2.3">#REF!</definedName>
    <definedName name="data8" localSheetId="5">#REF!</definedName>
    <definedName name="data8" localSheetId="8">#REF!</definedName>
    <definedName name="data8">#REF!</definedName>
    <definedName name="data8a" localSheetId="5">#REF!</definedName>
    <definedName name="data8a" localSheetId="8">#REF!</definedName>
    <definedName name="data8a">#REF!</definedName>
    <definedName name="data8i" localSheetId="5">#REF!</definedName>
    <definedName name="data8i" localSheetId="8">#REF!</definedName>
    <definedName name="data8i">#REF!</definedName>
    <definedName name="data9" localSheetId="5">#REF!</definedName>
    <definedName name="data9" localSheetId="8">#REF!</definedName>
    <definedName name="data9">#REF!</definedName>
    <definedName name="data9.3" localSheetId="5">#REF!</definedName>
    <definedName name="data9.3" localSheetId="8">#REF!</definedName>
    <definedName name="data9.3">#REF!</definedName>
    <definedName name="datacg" localSheetId="5">#REF!</definedName>
    <definedName name="datacg" localSheetId="8">#REF!</definedName>
    <definedName name="datacg">#REF!</definedName>
    <definedName name="for10.2" localSheetId="5">#REF!</definedName>
    <definedName name="for10.2" localSheetId="8">#REF!</definedName>
    <definedName name="for10.2">#REF!</definedName>
    <definedName name="for13.1" localSheetId="5">#REF!</definedName>
    <definedName name="for13.1" localSheetId="8">#REF!</definedName>
    <definedName name="for13.1">#REF!</definedName>
    <definedName name="for13.2" localSheetId="5">#REF!</definedName>
    <definedName name="for13.2" localSheetId="8">#REF!</definedName>
    <definedName name="for13.2">#REF!</definedName>
    <definedName name="for13.3" localSheetId="5">#REF!</definedName>
    <definedName name="for13.3" localSheetId="8">#REF!</definedName>
    <definedName name="for13.3">#REF!</definedName>
    <definedName name="for2_2_1" localSheetId="5">#REF!</definedName>
    <definedName name="for2_2_1" localSheetId="8">#REF!</definedName>
    <definedName name="for2_2_1">#REF!</definedName>
    <definedName name="for4_1">'[1]3.1'!$X$7</definedName>
    <definedName name="for5.1" localSheetId="5">#REF!</definedName>
    <definedName name="for5.1" localSheetId="8">#REF!</definedName>
    <definedName name="for5.1">#REF!</definedName>
    <definedName name="for7.1" localSheetId="5">#REF!</definedName>
    <definedName name="for7.1" localSheetId="8">#REF!</definedName>
    <definedName name="for7.1">#REF!</definedName>
    <definedName name="for7.2.1" localSheetId="5">#REF!</definedName>
    <definedName name="for7.2.1" localSheetId="8">#REF!</definedName>
    <definedName name="for7.2.1">#REF!</definedName>
    <definedName name="for7.2.2" localSheetId="5">#REF!</definedName>
    <definedName name="for7.2.2" localSheetId="8">#REF!</definedName>
    <definedName name="for7.2.2">#REF!</definedName>
    <definedName name="for7.2.3" localSheetId="5">#REF!</definedName>
    <definedName name="for7.2.3" localSheetId="8">#REF!</definedName>
    <definedName name="for7.2.3">#REF!</definedName>
    <definedName name="for8a" localSheetId="5">#REF!</definedName>
    <definedName name="for8a" localSheetId="8">#REF!</definedName>
    <definedName name="for8a">#REF!</definedName>
    <definedName name="for8i" localSheetId="5">#REF!</definedName>
    <definedName name="for8i" localSheetId="8">#REF!</definedName>
    <definedName name="for8i">#REF!</definedName>
    <definedName name="for9.3" localSheetId="5">#REF!</definedName>
    <definedName name="for9.3" localSheetId="8">#REF!</definedName>
    <definedName name="for9.3">#REF!</definedName>
    <definedName name="forcg" localSheetId="5">#REF!</definedName>
    <definedName name="forcg" localSheetId="8">#REF!</definedName>
    <definedName name="forcg">#REF!</definedName>
    <definedName name="formulation" localSheetId="5">#REF!</definedName>
    <definedName name="formulation" localSheetId="8">#REF!</definedName>
    <definedName name="formulation">#REF!</definedName>
    <definedName name="note" localSheetId="5">#REF!</definedName>
    <definedName name="note" localSheetId="8">#REF!</definedName>
    <definedName name="note">#REF!</definedName>
    <definedName name="note1" localSheetId="5">#REF!</definedName>
    <definedName name="note1" localSheetId="8">#REF!</definedName>
    <definedName name="note1">#REF!</definedName>
    <definedName name="note10">'[1]8'!$AL$7</definedName>
    <definedName name="note10.2" localSheetId="5">#REF!</definedName>
    <definedName name="note10.2" localSheetId="8">#REF!</definedName>
    <definedName name="note10.2">#REF!</definedName>
    <definedName name="note11" localSheetId="5">#REF!</definedName>
    <definedName name="note11" localSheetId="8">#REF!</definedName>
    <definedName name="note11">#REF!</definedName>
    <definedName name="note12" localSheetId="5">#REF!</definedName>
    <definedName name="note12" localSheetId="8">#REF!</definedName>
    <definedName name="note12">#REF!</definedName>
    <definedName name="note13">'[1]11'!$AL$7</definedName>
    <definedName name="note13.1" localSheetId="5">#REF!</definedName>
    <definedName name="note13.1" localSheetId="8">#REF!</definedName>
    <definedName name="note13.1">#REF!</definedName>
    <definedName name="note13.2" localSheetId="5">#REF!</definedName>
    <definedName name="note13.2" localSheetId="8">#REF!</definedName>
    <definedName name="note13.2">#REF!</definedName>
    <definedName name="note13.3" localSheetId="5">#REF!</definedName>
    <definedName name="note13.3" localSheetId="8">#REF!</definedName>
    <definedName name="note13.3">#REF!</definedName>
    <definedName name="note14" localSheetId="5">#REF!</definedName>
    <definedName name="note14" localSheetId="8">#REF!</definedName>
    <definedName name="note14">#REF!</definedName>
    <definedName name="note16" localSheetId="5">#REF!</definedName>
    <definedName name="note16" localSheetId="8">#REF!</definedName>
    <definedName name="note16">#REF!</definedName>
    <definedName name="note17" localSheetId="5">#REF!</definedName>
    <definedName name="note17" localSheetId="8">#REF!</definedName>
    <definedName name="note17">#REF!</definedName>
    <definedName name="note2_2_1" localSheetId="5">#REF!</definedName>
    <definedName name="note2_2_1" localSheetId="8">#REF!</definedName>
    <definedName name="note2_2_1">#REF!</definedName>
    <definedName name="note3.6" localSheetId="5">#REF!</definedName>
    <definedName name="note3.6" localSheetId="8">#REF!</definedName>
    <definedName name="note3.6">#REF!</definedName>
    <definedName name="note3.7" localSheetId="5">#REF!</definedName>
    <definedName name="note3.7" localSheetId="8">#REF!</definedName>
    <definedName name="note3.7">#REF!</definedName>
    <definedName name="note4" localSheetId="5">#REF!</definedName>
    <definedName name="note4" localSheetId="8">#REF!</definedName>
    <definedName name="note4">#REF!</definedName>
    <definedName name="note4_1">'[1]3.1'!$AL$7</definedName>
    <definedName name="note5" localSheetId="5">#REF!</definedName>
    <definedName name="note5" localSheetId="8">#REF!</definedName>
    <definedName name="note5">#REF!</definedName>
    <definedName name="note5.1" localSheetId="5">#REF!</definedName>
    <definedName name="note5.1" localSheetId="8">#REF!</definedName>
    <definedName name="note5.1">#REF!</definedName>
    <definedName name="note6" localSheetId="5">#REF!</definedName>
    <definedName name="note6" localSheetId="8">#REF!</definedName>
    <definedName name="note6">#REF!</definedName>
    <definedName name="note7.1" localSheetId="5">#REF!</definedName>
    <definedName name="note7.1" localSheetId="8">#REF!</definedName>
    <definedName name="note7.1">#REF!</definedName>
    <definedName name="note7.2.1" localSheetId="5">#REF!</definedName>
    <definedName name="note7.2.1" localSheetId="8">#REF!</definedName>
    <definedName name="note7.2.1">#REF!</definedName>
    <definedName name="note7.2.2" localSheetId="5">#REF!</definedName>
    <definedName name="note7.2.2" localSheetId="8">#REF!</definedName>
    <definedName name="note7.2.2">#REF!</definedName>
    <definedName name="note7.2.3" localSheetId="5">#REF!</definedName>
    <definedName name="note7.2.3" localSheetId="8">#REF!</definedName>
    <definedName name="note7.2.3">#REF!</definedName>
    <definedName name="note8" localSheetId="5">#REF!</definedName>
    <definedName name="note8" localSheetId="8">#REF!</definedName>
    <definedName name="note8">#REF!</definedName>
    <definedName name="note8a" localSheetId="5">#REF!</definedName>
    <definedName name="note8a" localSheetId="8">#REF!</definedName>
    <definedName name="note8a">#REF!</definedName>
    <definedName name="note8i" localSheetId="5">#REF!</definedName>
    <definedName name="note8i" localSheetId="8">#REF!</definedName>
    <definedName name="note8i">#REF!</definedName>
    <definedName name="note9" localSheetId="5">#REF!</definedName>
    <definedName name="note9" localSheetId="8">#REF!</definedName>
    <definedName name="note9">#REF!</definedName>
    <definedName name="note9.3" localSheetId="5">#REF!</definedName>
    <definedName name="note9.3" localSheetId="8">#REF!</definedName>
    <definedName name="note9.3">#REF!</definedName>
    <definedName name="notecg" localSheetId="5">#REF!</definedName>
    <definedName name="notecg" localSheetId="8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8">#REF!</definedName>
    <definedName name="remark13.3">#REF!</definedName>
    <definedName name="remark14">'[1]12'!$BJ$7</definedName>
    <definedName name="remark17" localSheetId="5">#REF!</definedName>
    <definedName name="remark17" localSheetId="8">#REF!</definedName>
    <definedName name="remark17">#REF!</definedName>
    <definedName name="score" localSheetId="5">#REF!</definedName>
    <definedName name="score" localSheetId="8">#REF!</definedName>
    <definedName name="score">#REF!</definedName>
    <definedName name="score10">'[1]8'!$M$7</definedName>
    <definedName name="score10.2" localSheetId="5">#REF!</definedName>
    <definedName name="score10.2" localSheetId="8">#REF!</definedName>
    <definedName name="score10.2">#REF!</definedName>
    <definedName name="score11" localSheetId="5">#REF!</definedName>
    <definedName name="score11" localSheetId="8">#REF!</definedName>
    <definedName name="score11">#REF!</definedName>
    <definedName name="score12" localSheetId="5">#REF!</definedName>
    <definedName name="score12" localSheetId="8">#REF!</definedName>
    <definedName name="score12">#REF!</definedName>
    <definedName name="score13" localSheetId="5">#REF!</definedName>
    <definedName name="score13" localSheetId="8">#REF!</definedName>
    <definedName name="score13">#REF!</definedName>
    <definedName name="score13.1" localSheetId="5">#REF!</definedName>
    <definedName name="score13.1" localSheetId="8">#REF!</definedName>
    <definedName name="score13.1">#REF!</definedName>
    <definedName name="score13.2" localSheetId="5">#REF!</definedName>
    <definedName name="score13.2" localSheetId="8">#REF!</definedName>
    <definedName name="score13.2">#REF!</definedName>
    <definedName name="score13.3" localSheetId="5">#REF!</definedName>
    <definedName name="score13.3" localSheetId="8">#REF!</definedName>
    <definedName name="score13.3">#REF!</definedName>
    <definedName name="score14">'[1]12'!$M$7</definedName>
    <definedName name="score17" localSheetId="5">#REF!</definedName>
    <definedName name="score17" localSheetId="8">#REF!</definedName>
    <definedName name="score17">#REF!</definedName>
    <definedName name="score2_2_1" localSheetId="5">#REF!</definedName>
    <definedName name="score2_2_1" localSheetId="8">#REF!</definedName>
    <definedName name="score2_2_1">#REF!</definedName>
    <definedName name="score4_1">'[1]3.1'!$M$7</definedName>
    <definedName name="score5" localSheetId="5">#REF!</definedName>
    <definedName name="score5" localSheetId="8">#REF!</definedName>
    <definedName name="score5">#REF!</definedName>
    <definedName name="score5.1" localSheetId="5">#REF!</definedName>
    <definedName name="score5.1" localSheetId="8">#REF!</definedName>
    <definedName name="score5.1">#REF!</definedName>
    <definedName name="score6" localSheetId="5">#REF!</definedName>
    <definedName name="score6" localSheetId="8">#REF!</definedName>
    <definedName name="score6">#REF!</definedName>
    <definedName name="score7.1" localSheetId="5">#REF!</definedName>
    <definedName name="score7.1" localSheetId="8">#REF!</definedName>
    <definedName name="score7.1">#REF!</definedName>
    <definedName name="score7.2.1" localSheetId="5">#REF!</definedName>
    <definedName name="score7.2.1" localSheetId="8">#REF!</definedName>
    <definedName name="score7.2.1">#REF!</definedName>
    <definedName name="score7.2.2" localSheetId="5">#REF!</definedName>
    <definedName name="score7.2.2" localSheetId="8">#REF!</definedName>
    <definedName name="score7.2.2">#REF!</definedName>
    <definedName name="score7.2.3" localSheetId="5">#REF!</definedName>
    <definedName name="score7.2.3" localSheetId="8">#REF!</definedName>
    <definedName name="score7.2.3">#REF!</definedName>
    <definedName name="score8" localSheetId="5">#REF!</definedName>
    <definedName name="score8" localSheetId="8">#REF!</definedName>
    <definedName name="score8">#REF!</definedName>
    <definedName name="score8a" localSheetId="5">#REF!</definedName>
    <definedName name="score8a" localSheetId="8">#REF!</definedName>
    <definedName name="score8a">#REF!</definedName>
    <definedName name="score8i" localSheetId="5">#REF!</definedName>
    <definedName name="score8i" localSheetId="8">#REF!</definedName>
    <definedName name="score8i">#REF!</definedName>
    <definedName name="score9" localSheetId="5">#REF!</definedName>
    <definedName name="score9" localSheetId="8">#REF!</definedName>
    <definedName name="score9">#REF!</definedName>
    <definedName name="score9.3" localSheetId="5">#REF!</definedName>
    <definedName name="score9.3" localSheetId="8">#REF!</definedName>
    <definedName name="score9.3">#REF!</definedName>
    <definedName name="scorecg" localSheetId="5">#REF!</definedName>
    <definedName name="scorecg" localSheetId="8">#REF!</definedName>
    <definedName name="scorecg">#REF!</definedName>
    <definedName name="table9" localSheetId="5">#REF!</definedName>
    <definedName name="table9" localSheetId="8">#REF!</definedName>
    <definedName name="table9">#REF!</definedName>
    <definedName name="ห" localSheetId="5">#REF!</definedName>
    <definedName name="ห" localSheetId="8">#REF!</definedName>
    <definedName name="ห">#REF!</definedName>
  </definedNames>
  <calcPr fullCalcOnLoad="1"/>
</workbook>
</file>

<file path=xl/comments6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<sst xmlns="http://schemas.openxmlformats.org/spreadsheetml/2006/main" count="367" uniqueCount="152">
  <si>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</si>
  <si>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</si>
  <si>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</si>
  <si>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</si>
  <si>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</si>
  <si>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</si>
  <si>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</si>
  <si>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</si>
  <si>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</si>
  <si>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</si>
  <si>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</si>
  <si>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</si>
  <si>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</si>
  <si>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</si>
  <si>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</si>
  <si>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</si>
  <si>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</si>
  <si>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</si>
  <si>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</si>
  <si>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</si>
  <si>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</si>
  <si>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</si>
  <si>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</si>
  <si>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</si>
  <si>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</si>
  <si>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</si>
  <si>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</si>
  <si>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</si>
  <si>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</si>
  <si>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</si>
  <si>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</si>
  <si>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</si>
  <si>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</si>
  <si>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</si>
  <si>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</si>
  <si>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</si>
  <si>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</si>
  <si>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</si>
  <si>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</si>
  <si>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</si>
  <si>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</si>
  <si>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</si>
  <si>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</si>
  <si>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</si>
  <si>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</si>
  <si>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</si>
  <si>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</si>
  <si>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</si>
  <si>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</si>
  <si>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</si>
  <si>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</si>
  <si>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</si>
  <si>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</si>
  <si>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</si>
  <si>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</si>
  <si>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</si>
  <si>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</si>
  <si>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</si>
  <si>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</si>
  <si>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</si>
  <si>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</si>
  <si>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</si>
  <si>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</si>
  <si>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</si>
  <si>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</si>
  <si>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</si>
  <si>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</si>
  <si>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</si>
  <si>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</si>
  <si>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</si>
  <si>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</si>
  <si>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</si>
  <si>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</si>
  <si>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</si>
  <si>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</si>
  <si>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</si>
  <si>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</si>
  <si>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</si>
  <si>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</si>
  <si>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</si>
  <si>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</si>
  <si>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</si>
  <si>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</si>
  <si>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</si>
  <si>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</si>
  <si>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</si>
  <si>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</si>
  <si>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</si>
  <si>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</si>
  <si>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</si>
  <si>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</si>
  <si>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</si>
  <si>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</si>
  <si>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</si>
  <si>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</si>
  <si>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</si>
  <si>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</si>
  <si>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</si>
  <si>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</si>
  <si>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</si>
  <si>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</si>
  <si>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</si>
  <si>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</si>
  <si>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</si>
  <si>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</si>
  <si>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</si>
  <si>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</si>
  <si>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</si>
  <si>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</si>
  <si>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ร้อยละเฉลี่ยน้ำหนัก</t>
  </si>
  <si>
    <r>
      <t>ประเด็นการสื่อสาร/หารือ เพื่อบริหารจัดการงานภายในสำนักงาน ประกอบด้วย</t>
    </r>
  </si>
  <si>
    <t>ชื่อตัวชี้วัดย่อย</t>
  </si>
  <si>
    <t>นน.ย่อย</t>
  </si>
  <si>
    <t>สำนักงานที่ปรึกษากฎหมาย</t>
  </si>
  <si>
    <t>มิติที่ 3</t>
  </si>
  <si>
    <t>สปก.</t>
  </si>
  <si>
    <t>ผลคะแนนตัวชี้วัดย่อย</t>
  </si>
  <si>
    <t>การตอบข้อหารือทางกฎหมายให้กับหน่วยงานของรัฐ</t>
  </si>
  <si>
    <t>การตรวจร่างสัญญา</t>
  </si>
  <si>
    <t>ตัวชี้วัดย่อยที่ 1 : การตอบข้อหารือทางกฎหมายให้กับหน่วยงานของรัฐ</t>
  </si>
  <si>
    <r>
      <t xml:space="preserve">ร้อยละของเรื่องที่ สปก.ตอบข้อหารือของหน่วยงานรัฐ
</t>
    </r>
    <r>
      <rPr>
        <b/>
        <u val="single"/>
        <sz val="16"/>
        <rFont val="TH SarabunIT๙"/>
        <family val="2"/>
      </rPr>
      <t>ได้แล้วเสร็จภายใน 85 วัน</t>
    </r>
  </si>
  <si>
    <t>ร้อยละผลการดำเนินงานของ สปก.</t>
  </si>
  <si>
    <t>ร้อยละของเรื่องที่แล้วเสร็จเกินระยะเวลาที่กำหนด</t>
  </si>
  <si>
    <t>ตัวชี้วัดย่อยที่ 2 : การตรวจร่างสัญญา</t>
  </si>
  <si>
    <r>
      <t>ร้อยละของเรื่องที่ สปก.ตรวจร่างสัญญาของหน่วยงานรัฐ</t>
    </r>
    <r>
      <rPr>
        <b/>
        <u val="single"/>
        <sz val="16"/>
        <rFont val="TH SarabunIT๙"/>
        <family val="2"/>
      </rPr>
      <t>ได้แล้วเสร็จ ภายใน 85 วัน</t>
    </r>
  </si>
  <si>
    <t xml:space="preserve">ร้อยละของเรื่องตอบข้อหารือ/ตรวจร่างสัญญาได้ตามระยะเวลา
ที่กำหนดสำหรับเรื่องที่รับในส่วนกลาง โดยสำนักงานที่ปรึกษา
กฎหมาย (๘๕ วัน) 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</si>
  <si>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</si>
  <si>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</si>
  <si>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</si>
  <si>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</si>
  <si>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</si>
  <si>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</si>
  <si>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</si>
  <si>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</si>
  <si>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</si>
  <si>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 xml:space="preserve">                ประจำปีงบประมาณ พ.ศ. 2565</t>
  </si>
  <si>
    <r>
      <t xml:space="preserve">จำนวนเรื่องที่สำนักงานที่ปรึกษากฎหมายตอบข้อหารือของหน่วยงานรัฐ
ได้แล้วเสร็จตามมาตรฐานสำหรับเรื่องที่รับในส่วนกลาง </t>
    </r>
    <r>
      <rPr>
        <b/>
        <u val="single"/>
        <sz val="16"/>
        <rFont val="TH SarabunIT๙"/>
        <family val="2"/>
      </rPr>
      <t>ของ สปก. 
ภายใน 60 วัน</t>
    </r>
    <r>
      <rPr>
        <sz val="16"/>
        <rFont val="TH SarabunIT๙"/>
        <family val="2"/>
      </rPr>
      <t xml:space="preserve"> ในปีงบประมาณ พ.ศ. 2565</t>
    </r>
  </si>
  <si>
    <r>
      <t>จำนวนเรื่องที่สำนักงานที่ปรึกษากฎหมายตอบข้อหารือของหน่วยงานรัฐ</t>
    </r>
    <r>
      <rPr>
        <b/>
        <sz val="16"/>
        <rFont val="TH SarabunIT๙"/>
        <family val="2"/>
      </rPr>
      <t>ได้แล้วเสร็จตามระยะเวลาที่กำหนด</t>
    </r>
    <r>
      <rPr>
        <sz val="16"/>
        <rFont val="TH SarabunIT๙"/>
        <family val="2"/>
      </rPr>
      <t xml:space="preserve">สำหรับเรื่องที่รับในส่วนกลาง </t>
    </r>
    <r>
      <rPr>
        <b/>
        <u val="single"/>
        <sz val="16"/>
        <rFont val="TH SarabunIT๙"/>
        <family val="2"/>
      </rPr>
      <t>ภายใน 85 วัน</t>
    </r>
    <r>
      <rPr>
        <sz val="16"/>
        <rFont val="TH SarabunIT๙"/>
        <family val="2"/>
      </rPr>
      <t xml:space="preserve"> 
ในปีงบประมาณ พ.ศ. 2565</t>
    </r>
  </si>
  <si>
    <t>จำนวนเรื่องตอบข้อหารือของหน่วยงานรัฐที่รับในส่วนกลางทั้งหมด 
ในปีงบประมาณ พ.ศ. 2565</t>
  </si>
  <si>
    <r>
      <t xml:space="preserve">จำนวนเรื่องที่สำนักงานที่ปรึกษากฎหมายตอบข้อหารือของหน่วยงานรัฐได้แล้วเสร็จสำหรับเรื่องที่รับในส่วนกลาง </t>
    </r>
    <r>
      <rPr>
        <b/>
        <u val="single"/>
        <sz val="16"/>
        <rFont val="TH SarabunIT๙"/>
        <family val="2"/>
      </rPr>
      <t xml:space="preserve">เกิน 85 วัน </t>
    </r>
    <r>
      <rPr>
        <sz val="16"/>
        <rFont val="TH SarabunIT๙"/>
        <family val="2"/>
      </rPr>
      <t>ในปีงบประมาณ พ.ศ. 2565</t>
    </r>
  </si>
  <si>
    <t>จำนวนเรื่องการตรวจร่างสัญญาของหน่วยงานรัฐที่ได้รับในส่วนกลางทั้งหมด
ในปีงบประมาณ พ.ศ. 2565</t>
  </si>
  <si>
    <r>
      <t xml:space="preserve">จำนวนเรื่องที่สำนักงานที่ปรึกษากฎหมายตรวจร่างสัญญาของหน่วยงานรัฐ
</t>
    </r>
    <r>
      <rPr>
        <b/>
        <sz val="16"/>
        <rFont val="TH SarabunIT๙"/>
        <family val="2"/>
      </rPr>
      <t>ได้แล้วเสร็จตามระยะเวลาที่กำหนด</t>
    </r>
    <r>
      <rPr>
        <sz val="16"/>
        <rFont val="TH SarabunIT๙"/>
        <family val="2"/>
      </rPr>
      <t xml:space="preserve">สำหรับเรื่องที่รับในส่วนกลาง </t>
    </r>
    <r>
      <rPr>
        <b/>
        <u val="single"/>
        <sz val="16"/>
        <rFont val="TH SarabunIT๙"/>
        <family val="2"/>
      </rPr>
      <t xml:space="preserve">ภายใน 85 วัน </t>
    </r>
    <r>
      <rPr>
        <u val="single"/>
        <sz val="16"/>
        <rFont val="TH SarabunIT๙"/>
        <family val="2"/>
      </rPr>
      <t xml:space="preserve">
</t>
    </r>
    <r>
      <rPr>
        <sz val="16"/>
        <rFont val="TH SarabunIT๙"/>
        <family val="2"/>
      </rPr>
      <t>ในปีงบประมาณ พ.ศ. 2565</t>
    </r>
  </si>
  <si>
    <r>
      <t xml:space="preserve">จำนวนเรื่องที่สำนักงานที่ปรึกษากฎหมายตรวจร่างสัญญาของหน่วยงานรัฐได้แล้วเสร็จสำหรับเรื่องที่รับในส่วนกลาง </t>
    </r>
    <r>
      <rPr>
        <b/>
        <u val="single"/>
        <sz val="16"/>
        <rFont val="TH SarabunIT๙"/>
        <family val="2"/>
      </rPr>
      <t>เกิน 85 วัน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ในปีงบประมาณ พ.ศ. 2565</t>
    </r>
  </si>
  <si>
    <r>
      <t>จำนวนเรื่องที่สำนักงานที่ปรึกษากฎหมายตรวจร่างสัญญาของหน่วยงานรัฐ
ได้แล้วเสร็จตามมาตรฐานสำหรับเรื่องที่รับในส่วนกลาง</t>
    </r>
    <r>
      <rPr>
        <b/>
        <sz val="16"/>
        <rFont val="TH SarabunIT๙"/>
        <family val="2"/>
      </rPr>
      <t xml:space="preserve"> </t>
    </r>
    <r>
      <rPr>
        <b/>
        <u val="single"/>
        <sz val="16"/>
        <rFont val="TH SarabunIT๙"/>
        <family val="2"/>
      </rPr>
      <t>ของ สปก. 
ภายใน 60 วัน</t>
    </r>
    <r>
      <rPr>
        <sz val="16"/>
        <rFont val="TH SarabunIT๙"/>
        <family val="2"/>
      </rPr>
      <t xml:space="preserve"> ในปีงบประมาณ พ.ศ. 2565</t>
    </r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</si>
  <si>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</si>
  <si>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</si>
  <si>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</si>
  <si>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</si>
  <si>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</si>
  <si>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</si>
  <si>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</si>
  <si>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 xml:space="preserve"> ประจำปีงบประมาณ พ.ศ. 2565  (รอบ 12 เดือน)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</si>
</sst>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u val="single"/>
      <sz val="16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b/>
      <sz val="16"/>
      <color rgb="FFFF0000"/>
      <name val="TH SarabunIT๙"/>
      <family val="2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3" applyNumberFormat="0" applyAlignment="0" applyProtection="0"/>
    <xf numFmtId="0" fontId="71" fillId="0" borderId="4" applyNumberFormat="0" applyFill="0" applyAlignment="0" applyProtection="0"/>
    <xf numFmtId="0" fontId="7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24" borderId="2" applyNumberFormat="0" applyAlignment="0" applyProtection="0"/>
    <xf numFmtId="0" fontId="74" fillId="25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7" fillId="21" borderId="6" applyNumberFormat="0" applyAlignment="0" applyProtection="0"/>
    <xf numFmtId="0" fontId="0" fillId="33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</cellStyleXfs>
  <cellXfs count="433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1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2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3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3" fillId="0" borderId="0" xfId="50" applyFont="1" applyFill="1" applyAlignment="1" applyProtection="1">
      <alignment/>
      <protection/>
    </xf>
    <xf numFmtId="0" fontId="83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0" fontId="83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1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194" fontId="84" fillId="35" borderId="11" xfId="35" applyNumberFormat="1" applyFont="1" applyFill="1" applyBorder="1" applyAlignment="1" applyProtection="1">
      <alignment horizontal="center" vertical="center"/>
      <protection locked="0"/>
    </xf>
    <xf numFmtId="194" fontId="84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5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0" borderId="0" xfId="91" applyFont="1" applyProtection="1">
      <alignment/>
      <protection/>
    </xf>
    <xf numFmtId="0" fontId="86" fillId="6" borderId="12" xfId="91" applyFont="1" applyFill="1" applyBorder="1" applyAlignment="1" applyProtection="1">
      <alignment vertical="center" shrinkToFit="1"/>
      <protection/>
    </xf>
    <xf numFmtId="1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87" fillId="6" borderId="14" xfId="91" applyNumberFormat="1" applyFont="1" applyFill="1" applyBorder="1" applyAlignment="1" applyProtection="1">
      <alignment horizontal="center" vertical="center" shrinkToFit="1"/>
      <protection/>
    </xf>
    <xf numFmtId="192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Alignment="1" applyProtection="1">
      <alignment vertical="center"/>
      <protection/>
    </xf>
    <xf numFmtId="192" fontId="86" fillId="0" borderId="16" xfId="83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Alignment="1" applyProtection="1">
      <alignment vertical="top"/>
      <protection/>
    </xf>
    <xf numFmtId="0" fontId="86" fillId="0" borderId="16" xfId="91" applyFont="1" applyFill="1" applyBorder="1" applyAlignment="1" applyProtection="1">
      <alignment horizontal="center" vertical="top" shrinkToFit="1"/>
      <protection/>
    </xf>
    <xf numFmtId="1" fontId="86" fillId="0" borderId="16" xfId="91" applyNumberFormat="1" applyFont="1" applyFill="1" applyBorder="1" applyAlignment="1" applyProtection="1">
      <alignment horizontal="center" vertical="top" shrinkToFit="1"/>
      <protection/>
    </xf>
    <xf numFmtId="2" fontId="86" fillId="0" borderId="16" xfId="91" applyNumberFormat="1" applyFont="1" applyFill="1" applyBorder="1" applyAlignment="1" applyProtection="1">
      <alignment horizontal="center" vertical="top" shrinkToFit="1"/>
      <protection/>
    </xf>
    <xf numFmtId="192" fontId="86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86" fillId="6" borderId="12" xfId="91" applyFont="1" applyFill="1" applyBorder="1" applyAlignment="1" applyProtection="1">
      <alignment horizontal="left" vertical="center" shrinkToFit="1"/>
      <protection/>
    </xf>
    <xf numFmtId="0" fontId="86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7" fillId="0" borderId="18" xfId="91" applyFont="1" applyFill="1" applyBorder="1" applyAlignment="1" applyProtection="1">
      <alignment horizontal="right" vertical="center"/>
      <protection/>
    </xf>
    <xf numFmtId="1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19" xfId="91" applyNumberFormat="1" applyFont="1" applyFill="1" applyBorder="1" applyAlignment="1" applyProtection="1">
      <alignment horizontal="center" vertical="center" shrinkToFit="1"/>
      <protection/>
    </xf>
    <xf numFmtId="0" fontId="86" fillId="0" borderId="19" xfId="83" applyNumberFormat="1" applyFont="1" applyFill="1" applyBorder="1" applyAlignment="1" applyProtection="1">
      <alignment horizontal="center" vertical="center" shrinkToFit="1"/>
      <protection/>
    </xf>
    <xf numFmtId="0" fontId="86" fillId="0" borderId="19" xfId="91" applyFont="1" applyFill="1" applyBorder="1" applyAlignment="1" applyProtection="1">
      <alignment vertical="center" shrinkToFit="1"/>
      <protection/>
    </xf>
    <xf numFmtId="192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vertical="top" shrinkToFit="1"/>
      <protection/>
    </xf>
    <xf numFmtId="0" fontId="86" fillId="0" borderId="0" xfId="91" applyNumberFormat="1" applyFont="1" applyFill="1" applyBorder="1" applyAlignment="1" applyProtection="1">
      <alignment vertical="top" shrinkToFit="1"/>
      <protection/>
    </xf>
    <xf numFmtId="0" fontId="86" fillId="0" borderId="0" xfId="9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7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9" fillId="0" borderId="20" xfId="91" applyFont="1" applyFill="1" applyBorder="1" applyAlignment="1" applyProtection="1">
      <alignment vertical="top" wrapText="1" shrinkToFit="1"/>
      <protection/>
    </xf>
    <xf numFmtId="0" fontId="90" fillId="0" borderId="19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top" shrinkToFit="1"/>
      <protection/>
    </xf>
    <xf numFmtId="192" fontId="86" fillId="0" borderId="0" xfId="91" applyNumberFormat="1" applyFont="1" applyFill="1" applyBorder="1" applyAlignment="1" applyProtection="1">
      <alignment vertical="top" shrinkToFit="1"/>
      <protection/>
    </xf>
    <xf numFmtId="192" fontId="86" fillId="0" borderId="0" xfId="91" applyNumberFormat="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5" xfId="91" applyFont="1" applyFill="1" applyBorder="1" applyAlignment="1" applyProtection="1">
      <alignment horizontal="center" vertical="top" shrinkToFit="1"/>
      <protection/>
    </xf>
    <xf numFmtId="195" fontId="89" fillId="0" borderId="26" xfId="91" applyNumberFormat="1" applyFont="1" applyFill="1" applyBorder="1" applyAlignment="1" applyProtection="1">
      <alignment horizontal="center" vertical="top" shrinkToFit="1"/>
      <protection/>
    </xf>
    <xf numFmtId="0" fontId="90" fillId="0" borderId="19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7" fillId="0" borderId="0" xfId="9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83" applyNumberFormat="1" applyFont="1" applyFill="1" applyBorder="1" applyAlignment="1" applyProtection="1">
      <alignment vertical="center" shrinkToFit="1"/>
      <protection/>
    </xf>
    <xf numFmtId="197" fontId="86" fillId="0" borderId="0" xfId="83" applyNumberFormat="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left" vertical="center" indent="11"/>
      <protection/>
    </xf>
    <xf numFmtId="0" fontId="91" fillId="0" borderId="0" xfId="91" applyNumberFormat="1" applyFont="1" applyFill="1" applyBorder="1" applyAlignment="1" applyProtection="1">
      <alignment horizontal="left" vertical="center" indent="11"/>
      <protection/>
    </xf>
    <xf numFmtId="0" fontId="92" fillId="0" borderId="0" xfId="91" applyNumberFormat="1" applyFont="1" applyFill="1" applyBorder="1" applyAlignment="1" applyProtection="1">
      <alignment horizontal="left" vertical="center" indent="11"/>
      <protection/>
    </xf>
    <xf numFmtId="0" fontId="86" fillId="0" borderId="0" xfId="91" applyFont="1" applyFill="1" applyBorder="1" applyAlignment="1" applyProtection="1">
      <alignment horizontal="left" vertical="center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vertical="center" shrinkToFit="1"/>
      <protection/>
    </xf>
    <xf numFmtId="0" fontId="87" fillId="0" borderId="0" xfId="91" applyFont="1" applyFill="1" applyBorder="1" applyAlignment="1" applyProtection="1">
      <alignment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7" fillId="0" borderId="0" xfId="91" applyFont="1" applyFill="1" applyBorder="1" applyAlignment="1" applyProtection="1">
      <alignment vertical="top"/>
      <protection/>
    </xf>
    <xf numFmtId="2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0" fontId="89" fillId="0" borderId="20" xfId="91" applyFont="1" applyFill="1" applyBorder="1" applyAlignment="1" applyProtection="1">
      <alignment vertical="top" wrapText="1"/>
      <protection/>
    </xf>
    <xf numFmtId="0" fontId="86" fillId="0" borderId="16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93" fillId="0" borderId="0" xfId="93" applyFont="1" applyAlignment="1" applyProtection="1">
      <alignment horizontal="center" vertical="center"/>
      <protection/>
    </xf>
    <xf numFmtId="0" fontId="14" fillId="12" borderId="11" xfId="0" applyFont="1" applyFill="1" applyBorder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 shrinkToFit="1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192" fontId="14" fillId="0" borderId="0" xfId="93" applyNumberFormat="1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93" applyFont="1" applyAlignment="1" applyProtection="1">
      <alignment horizontal="right"/>
      <protection/>
    </xf>
    <xf numFmtId="0" fontId="14" fillId="0" borderId="0" xfId="63" applyFont="1" applyBorder="1" applyAlignment="1" applyProtection="1">
      <alignment horizontal="right" vertical="top" wrapText="1"/>
      <protection/>
    </xf>
    <xf numFmtId="0" fontId="14" fillId="0" borderId="0" xfId="63" applyFont="1" applyFill="1" applyBorder="1" applyAlignment="1" applyProtection="1">
      <alignment horizontal="center" vertical="top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top"/>
      <protection/>
    </xf>
    <xf numFmtId="0" fontId="13" fillId="0" borderId="0" xfId="93" applyFont="1" applyFill="1" applyBorder="1" applyAlignment="1" applyProtection="1">
      <alignment horizontal="left"/>
      <protection/>
    </xf>
    <xf numFmtId="0" fontId="13" fillId="0" borderId="0" xfId="93" applyFont="1" applyBorder="1" applyAlignment="1" applyProtection="1">
      <alignment horizontal="center"/>
      <protection/>
    </xf>
    <xf numFmtId="192" fontId="14" fillId="0" borderId="0" xfId="64" applyNumberFormat="1" applyFont="1" applyFill="1" applyBorder="1" applyAlignment="1" applyProtection="1">
      <alignment horizontal="left"/>
      <protection/>
    </xf>
    <xf numFmtId="0" fontId="87" fillId="0" borderId="0" xfId="64" applyFont="1" applyFill="1" applyBorder="1" applyAlignment="1" applyProtection="1">
      <alignment horizontal="center" vertical="center"/>
      <protection/>
    </xf>
    <xf numFmtId="0" fontId="14" fillId="0" borderId="0" xfId="64" applyFont="1" applyProtection="1">
      <alignment/>
      <protection/>
    </xf>
    <xf numFmtId="0" fontId="14" fillId="0" borderId="0" xfId="93" applyFont="1" applyFill="1" applyBorder="1" applyAlignment="1" applyProtection="1">
      <alignment horizontal="center" vertical="center"/>
      <protection/>
    </xf>
    <xf numFmtId="1" fontId="86" fillId="0" borderId="11" xfId="93" applyNumberFormat="1" applyFont="1" applyFill="1" applyBorder="1" applyAlignment="1" applyProtection="1">
      <alignment horizontal="center" vertical="center"/>
      <protection/>
    </xf>
    <xf numFmtId="2" fontId="13" fillId="0" borderId="11" xfId="93" applyNumberFormat="1" applyFont="1" applyFill="1" applyBorder="1" applyAlignment="1" applyProtection="1">
      <alignment horizontal="center" vertical="center"/>
      <protection/>
    </xf>
    <xf numFmtId="192" fontId="14" fillId="0" borderId="11" xfId="93" applyNumberFormat="1" applyFont="1" applyFill="1" applyBorder="1" applyAlignment="1" applyProtection="1">
      <alignment horizontal="center" vertical="center"/>
      <protection/>
    </xf>
    <xf numFmtId="192" fontId="14" fillId="0" borderId="11" xfId="93" applyNumberFormat="1" applyFont="1" applyBorder="1" applyAlignment="1" applyProtection="1">
      <alignment horizontal="center" vertical="center"/>
      <protection/>
    </xf>
    <xf numFmtId="1" fontId="87" fillId="0" borderId="11" xfId="93" applyNumberFormat="1" applyFont="1" applyFill="1" applyBorder="1" applyAlignment="1" applyProtection="1">
      <alignment horizontal="center" vertical="center"/>
      <protection/>
    </xf>
    <xf numFmtId="2" fontId="88" fillId="0" borderId="0" xfId="93" applyNumberFormat="1" applyFont="1" applyBorder="1" applyAlignment="1" applyProtection="1">
      <alignment vertical="center"/>
      <protection/>
    </xf>
    <xf numFmtId="2" fontId="14" fillId="0" borderId="0" xfId="93" applyNumberFormat="1" applyFont="1" applyBorder="1" applyAlignment="1" applyProtection="1">
      <alignment horizontal="center" vertical="center"/>
      <protection/>
    </xf>
    <xf numFmtId="0" fontId="14" fillId="0" borderId="0" xfId="93" applyFont="1" applyBorder="1" applyAlignment="1" applyProtection="1">
      <alignment horizontal="center" vertical="center"/>
      <protection/>
    </xf>
    <xf numFmtId="192" fontId="87" fillId="19" borderId="11" xfId="93" applyNumberFormat="1" applyFont="1" applyFill="1" applyBorder="1" applyAlignment="1" applyProtection="1">
      <alignment horizontal="center" vertical="center"/>
      <protection/>
    </xf>
    <xf numFmtId="195" fontId="88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" fontId="14" fillId="35" borderId="14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64" applyFont="1" applyFill="1" applyBorder="1" applyAlignment="1" applyProtection="1">
      <alignment vertical="center"/>
      <protection/>
    </xf>
    <xf numFmtId="192" fontId="14" fillId="0" borderId="0" xfId="62" applyNumberFormat="1" applyFont="1" applyAlignment="1" applyProtection="1">
      <alignment vertical="top"/>
      <protection/>
    </xf>
    <xf numFmtId="1" fontId="14" fillId="35" borderId="11" xfId="63" applyNumberFormat="1" applyFont="1" applyFill="1" applyBorder="1" applyAlignment="1" applyProtection="1">
      <alignment horizontal="center" vertical="center" wrapText="1"/>
      <protection locked="0"/>
    </xf>
    <xf numFmtId="2" fontId="13" fillId="19" borderId="12" xfId="63" applyNumberFormat="1" applyFont="1" applyFill="1" applyBorder="1" applyAlignment="1" applyProtection="1">
      <alignment horizontal="center" vertical="center" wrapText="1"/>
      <protection/>
    </xf>
    <xf numFmtId="2" fontId="14" fillId="0" borderId="12" xfId="63" applyNumberFormat="1" applyFont="1" applyFill="1" applyBorder="1" applyAlignment="1" applyProtection="1">
      <alignment horizontal="center" vertical="center" wrapText="1"/>
      <protection/>
    </xf>
    <xf numFmtId="2" fontId="14" fillId="0" borderId="11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2" fontId="14" fillId="0" borderId="0" xfId="62" applyNumberFormat="1" applyFont="1" applyBorder="1" applyAlignment="1" applyProtection="1">
      <alignment vertical="top"/>
      <protection/>
    </xf>
    <xf numFmtId="0" fontId="13" fillId="0" borderId="0" xfId="62" applyFont="1" applyAlignment="1" applyProtection="1">
      <alignment vertical="center"/>
      <protection/>
    </xf>
    <xf numFmtId="2" fontId="13" fillId="0" borderId="0" xfId="62" applyNumberFormat="1" applyFont="1" applyAlignment="1" applyProtection="1">
      <alignment vertical="center"/>
      <protection/>
    </xf>
    <xf numFmtId="2" fontId="13" fillId="19" borderId="11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vertical="center" wrapText="1"/>
      <protection/>
    </xf>
    <xf numFmtId="49" fontId="14" fillId="0" borderId="0" xfId="50" applyNumberFormat="1" applyFont="1" applyFill="1" applyAlignment="1" applyProtection="1">
      <alignment vertical="top" wrapText="1"/>
      <protection/>
    </xf>
    <xf numFmtId="0" fontId="14" fillId="0" borderId="0" xfId="50" applyFont="1" applyFill="1" applyProtection="1">
      <alignment/>
      <protection/>
    </xf>
    <xf numFmtId="2" fontId="86" fillId="0" borderId="21" xfId="91" applyNumberFormat="1" applyFont="1" applyFill="1" applyBorder="1" applyAlignment="1" applyProtection="1">
      <alignment horizontal="center" vertical="top" shrinkToFit="1"/>
      <protection/>
    </xf>
    <xf numFmtId="192" fontId="87" fillId="0" borderId="27" xfId="91" applyNumberFormat="1" applyFont="1" applyFill="1" applyBorder="1" applyAlignment="1" applyProtection="1">
      <alignment horizontal="center" vertical="top" shrinkToFit="1"/>
      <protection/>
    </xf>
    <xf numFmtId="0" fontId="94" fillId="0" borderId="0" xfId="91" applyNumberFormat="1" applyFont="1" applyFill="1" applyBorder="1" applyAlignment="1" applyProtection="1">
      <alignment horizontal="left" vertical="center" indent="11"/>
      <protection/>
    </xf>
    <xf numFmtId="0" fontId="95" fillId="0" borderId="0" xfId="91" applyNumberFormat="1" applyFont="1" applyFill="1" applyBorder="1" applyAlignment="1" applyProtection="1">
      <alignment horizontal="left" vertical="center" indent="11"/>
      <protection/>
    </xf>
    <xf numFmtId="1" fontId="26" fillId="0" borderId="11" xfId="91" applyNumberFormat="1" applyFont="1" applyFill="1" applyBorder="1" applyAlignment="1" applyProtection="1">
      <alignment horizontal="right" shrinkToFit="1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12" xfId="93" applyFont="1" applyBorder="1" applyAlignment="1" applyProtection="1">
      <alignment horizontal="center" vertical="center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6" fillId="0" borderId="27" xfId="62" applyNumberFormat="1" applyFont="1" applyBorder="1" applyAlignment="1" applyProtection="1">
      <alignment horizontal="left" vertical="center" indent="1"/>
      <protection/>
    </xf>
    <xf numFmtId="0" fontId="96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7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6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0" fontId="96" fillId="0" borderId="0" xfId="62" applyFont="1" applyAlignment="1" applyProtection="1">
      <alignment horizontal="lef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96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0" fontId="23" fillId="0" borderId="0" xfId="63" applyFont="1" applyAlignment="1" applyProtection="1">
      <alignment horizontal="left" vertical="center" indent="1"/>
      <protection/>
    </xf>
    <xf numFmtId="0" fontId="22" fillId="0" borderId="12" xfId="64" applyFont="1" applyFill="1" applyBorder="1" applyAlignment="1" applyProtection="1">
      <alignment horizontal="left" vertical="center" indent="1"/>
      <protection/>
    </xf>
    <xf numFmtId="0" fontId="14" fillId="0" borderId="0" xfId="91" applyNumberFormat="1" applyFont="1" applyFill="1" applyBorder="1" applyAlignment="1" applyProtection="1">
      <alignment horizontal="left" vertical="center" indent="1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/>
      <protection locked="0"/>
    </xf>
    <xf numFmtId="0" fontId="13" fillId="0" borderId="29" xfId="91" applyFont="1" applyFill="1" applyBorder="1" applyAlignment="1" applyProtection="1">
      <alignment horizontal="center" vertical="center"/>
      <protection locked="0"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7" fillId="0" borderId="19" xfId="83" applyNumberFormat="1" applyFont="1" applyFill="1" applyBorder="1" applyAlignment="1" applyProtection="1">
      <alignment horizontal="center" vertical="center" shrinkToFit="1"/>
      <protection/>
    </xf>
    <xf numFmtId="192" fontId="87" fillId="0" borderId="18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5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98" fillId="6" borderId="14" xfId="91" applyFont="1" applyFill="1" applyBorder="1" applyAlignment="1" applyProtection="1">
      <alignment horizontal="left" vertical="center" wrapText="1"/>
      <protection/>
    </xf>
    <xf numFmtId="0" fontId="98" fillId="6" borderId="12" xfId="91" applyFont="1" applyFill="1" applyBorder="1" applyAlignment="1" applyProtection="1">
      <alignment horizontal="left" vertical="center" wrapTex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7" fillId="0" borderId="18" xfId="91" applyNumberFormat="1" applyFont="1" applyFill="1" applyBorder="1" applyAlignment="1" applyProtection="1">
      <alignment horizontal="center" vertical="center"/>
      <protection/>
    </xf>
    <xf numFmtId="192" fontId="28" fillId="0" borderId="33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3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7" xfId="62" applyFont="1" applyBorder="1" applyAlignment="1" applyProtection="1">
      <alignment horizontal="right" vertical="center" wrapText="1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3" fillId="0" borderId="27" xfId="93" applyFont="1" applyFill="1" applyBorder="1" applyAlignment="1" applyProtection="1">
      <alignment horizontal="left" vertical="center"/>
      <protection/>
    </xf>
    <xf numFmtId="0" fontId="13" fillId="0" borderId="0" xfId="93" applyFont="1" applyFill="1" applyBorder="1" applyAlignment="1" applyProtection="1">
      <alignment horizontal="left" vertical="center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/>
      <protection/>
    </xf>
    <xf numFmtId="0" fontId="14" fillId="0" borderId="14" xfId="93" applyFont="1" applyBorder="1" applyAlignment="1" applyProtection="1">
      <alignment horizontal="left" vertical="center" shrinkToFit="1"/>
      <protection/>
    </xf>
    <xf numFmtId="0" fontId="14" fillId="0" borderId="15" xfId="93" applyFont="1" applyBorder="1" applyAlignment="1" applyProtection="1">
      <alignment horizontal="left" vertical="center" shrinkToFit="1"/>
      <protection/>
    </xf>
    <xf numFmtId="0" fontId="14" fillId="0" borderId="12" xfId="93" applyFont="1" applyBorder="1" applyAlignment="1" applyProtection="1">
      <alignment horizontal="left" vertical="center" shrinkToFit="1"/>
      <protection/>
    </xf>
    <xf numFmtId="0" fontId="14" fillId="0" borderId="14" xfId="93" applyFont="1" applyBorder="1" applyAlignment="1" applyProtection="1">
      <alignment horizontal="left" vertical="center"/>
      <protection/>
    </xf>
    <xf numFmtId="0" fontId="14" fillId="0" borderId="15" xfId="93" applyFont="1" applyBorder="1" applyAlignment="1" applyProtection="1">
      <alignment horizontal="left" vertical="center"/>
      <protection/>
    </xf>
    <xf numFmtId="0" fontId="14" fillId="0" borderId="12" xfId="93" applyFont="1" applyBorder="1" applyAlignment="1" applyProtection="1">
      <alignment horizontal="left" vertical="center"/>
      <protection/>
    </xf>
    <xf numFmtId="2" fontId="13" fillId="39" borderId="27" xfId="77" applyNumberFormat="1" applyFont="1" applyFill="1" applyBorder="1" applyAlignment="1" applyProtection="1">
      <alignment horizontal="left" vertical="center" wrapText="1"/>
      <protection/>
    </xf>
    <xf numFmtId="2" fontId="13" fillId="39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4" xfId="63" applyFont="1" applyBorder="1" applyAlignment="1" applyProtection="1">
      <alignment horizontal="right" vertical="center" wrapText="1" indent="1"/>
      <protection/>
    </xf>
    <xf numFmtId="0" fontId="14" fillId="0" borderId="15" xfId="63" applyFont="1" applyBorder="1" applyAlignment="1" applyProtection="1">
      <alignment horizontal="right" vertical="center" wrapText="1" indent="1"/>
      <protection/>
    </xf>
    <xf numFmtId="0" fontId="14" fillId="0" borderId="12" xfId="63" applyFont="1" applyBorder="1" applyAlignment="1" applyProtection="1">
      <alignment horizontal="right" vertical="center" wrapText="1" indent="1"/>
      <protection/>
    </xf>
    <xf numFmtId="0" fontId="14" fillId="0" borderId="11" xfId="63" applyFont="1" applyBorder="1" applyAlignment="1" applyProtection="1">
      <alignment horizontal="right" vertical="center" wrapText="1" indent="1"/>
      <protection/>
    </xf>
    <xf numFmtId="0" fontId="14" fillId="0" borderId="27" xfId="64" applyFont="1" applyBorder="1" applyAlignment="1" applyProtection="1">
      <alignment horizontal="left" vertical="center" wrapText="1"/>
      <protection/>
    </xf>
    <xf numFmtId="0" fontId="14" fillId="0" borderId="0" xfId="64" applyFont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27" xfId="63" applyFont="1" applyBorder="1" applyAlignment="1" applyProtection="1">
      <alignment horizontal="left" vertical="center" wrapText="1"/>
      <protection/>
    </xf>
    <xf numFmtId="0" fontId="14" fillId="0" borderId="0" xfId="63" applyFont="1" applyBorder="1" applyAlignment="1" applyProtection="1">
      <alignment horizontal="left" vertical="center" wrapTex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9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2" fillId="0" borderId="27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3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4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17</xdr:row>
      <xdr:rowOff>47625</xdr:rowOff>
    </xdr:from>
    <xdr:to>
      <xdr:col>1</xdr:col>
      <xdr:colOff>1047750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200150" y="5791200"/>
          <a:ext cx="219075" cy="1733550"/>
          <a:chOff x="1891812" y="65722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01657" y="65722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01657" y="68774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01657" y="71830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891812" y="74881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891812" y="77837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891812" y="80893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tabSelected="1" zoomScaleSheetLayoutView="110" workbookViewId="0" topLeftCell="A1">
      <selection activeCell="L14" sqref="L14"/>
    </sheetView>
  </sheetViews>
  <sheetFormatPr defaultColWidth="9.140625" defaultRowHeight="15"/>
  <cols>
    <col min="1" max="1" width="5.57421875" style="193" customWidth="1"/>
    <col min="2" max="2" width="47.28125" style="175" customWidth="1"/>
    <col min="3" max="3" width="6.421875" style="125" customWidth="1"/>
    <col min="4" max="5" width="6.7109375" style="125" customWidth="1"/>
    <col min="6" max="10" width="5.140625" style="126" customWidth="1"/>
    <col min="11" max="11" width="8.8515625" style="126" customWidth="1"/>
    <col min="12" max="12" width="9.140625" style="180" customWidth="1"/>
    <col min="13" max="13" width="3.7109375" style="180" customWidth="1"/>
    <col min="14" max="14" width="9.57421875" style="180" customWidth="1"/>
    <col min="15" max="16384" width="9.00390625" style="124" customWidth="1"/>
  </cols>
  <sheetData>
    <row r="1" spans="1:14" ht="20.25">
      <c r="A1" s="192"/>
      <c r="B1" s="174"/>
      <c r="C1" s="348" t="s">
        <v>51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20.25">
      <c r="A2" s="192"/>
      <c r="B2" s="174"/>
      <c r="C2" s="348" t="s">
        <v>135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ht="15.75" customHeight="1" thickBot="1">
      <c r="N3" s="181"/>
    </row>
    <row r="4" spans="1:14" ht="24" customHeight="1" thickTop="1">
      <c r="A4" s="354" t="s">
        <v>148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6"/>
    </row>
    <row r="5" spans="1:14" ht="24" customHeight="1">
      <c r="A5" s="343" t="s">
        <v>151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5"/>
    </row>
    <row r="6" spans="1:14" ht="24" customHeight="1" thickBot="1">
      <c r="A6" s="326" t="s">
        <v>113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8"/>
    </row>
    <row r="7" spans="1:14" ht="18" customHeight="1" thickTop="1">
      <c r="A7" s="19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</row>
    <row r="8" spans="1:14" s="129" customFormat="1" ht="20.25">
      <c r="A8" s="329" t="s">
        <v>40</v>
      </c>
      <c r="B8" s="329"/>
      <c r="C8" s="335" t="s">
        <v>98</v>
      </c>
      <c r="D8" s="338" t="s">
        <v>39</v>
      </c>
      <c r="E8" s="338" t="s">
        <v>109</v>
      </c>
      <c r="F8" s="117" t="s">
        <v>6</v>
      </c>
      <c r="G8" s="128"/>
      <c r="H8" s="128"/>
      <c r="I8" s="128"/>
      <c r="J8" s="128"/>
      <c r="K8" s="351" t="s">
        <v>2</v>
      </c>
      <c r="L8" s="352"/>
      <c r="M8" s="352"/>
      <c r="N8" s="353"/>
    </row>
    <row r="9" spans="1:14" s="129" customFormat="1" ht="17.25" customHeight="1">
      <c r="A9" s="329"/>
      <c r="B9" s="329"/>
      <c r="C9" s="336"/>
      <c r="D9" s="339"/>
      <c r="E9" s="346"/>
      <c r="F9" s="324">
        <v>1</v>
      </c>
      <c r="G9" s="324">
        <v>2</v>
      </c>
      <c r="H9" s="324">
        <v>3</v>
      </c>
      <c r="I9" s="324">
        <v>4</v>
      </c>
      <c r="J9" s="324">
        <v>5</v>
      </c>
      <c r="K9" s="182" t="s">
        <v>41</v>
      </c>
      <c r="L9" s="183" t="s">
        <v>97</v>
      </c>
      <c r="M9" s="349" t="s">
        <v>131</v>
      </c>
      <c r="N9" s="184" t="s">
        <v>42</v>
      </c>
    </row>
    <row r="10" spans="1:14" s="129" customFormat="1" ht="21.75" customHeight="1">
      <c r="A10" s="329"/>
      <c r="B10" s="329"/>
      <c r="C10" s="337"/>
      <c r="D10" s="340"/>
      <c r="E10" s="347"/>
      <c r="F10" s="325"/>
      <c r="G10" s="325"/>
      <c r="H10" s="325"/>
      <c r="I10" s="325"/>
      <c r="J10" s="325"/>
      <c r="K10" s="185" t="s">
        <v>43</v>
      </c>
      <c r="L10" s="186" t="s">
        <v>44</v>
      </c>
      <c r="M10" s="350"/>
      <c r="N10" s="187" t="s">
        <v>45</v>
      </c>
    </row>
    <row r="11" spans="1:14" s="136" customFormat="1" ht="24.75" customHeight="1">
      <c r="A11" s="341" t="s">
        <v>96</v>
      </c>
      <c r="B11" s="342"/>
      <c r="C11" s="131"/>
      <c r="D11" s="132">
        <f>D12</f>
        <v>4</v>
      </c>
      <c r="E11" s="219">
        <f>SUM(E12:E12)</f>
        <v>57.142857142857146</v>
      </c>
      <c r="F11" s="133"/>
      <c r="G11" s="133"/>
      <c r="H11" s="133"/>
      <c r="I11" s="133"/>
      <c r="J11" s="133"/>
      <c r="K11" s="133"/>
      <c r="L11" s="134" t="e">
        <f>SUM(N12:N12)*E15/E11</f>
        <v>#DIV/0!</v>
      </c>
      <c r="M11" s="276" t="e">
        <f>L11</f>
        <v>#DIV/0!</v>
      </c>
      <c r="N11" s="135"/>
    </row>
    <row r="12" spans="1:14" s="136" customFormat="1" ht="63" customHeight="1">
      <c r="A12" s="195">
        <v>3.3</v>
      </c>
      <c r="B12" s="221" t="s">
        <v>125</v>
      </c>
      <c r="C12" s="139" t="s">
        <v>47</v>
      </c>
      <c r="D12" s="140">
        <v>4</v>
      </c>
      <c r="E12" s="143">
        <f>D12*100/D15</f>
        <v>57.142857142857146</v>
      </c>
      <c r="F12" s="222">
        <v>1</v>
      </c>
      <c r="G12" s="222">
        <v>2</v>
      </c>
      <c r="H12" s="222">
        <v>3</v>
      </c>
      <c r="I12" s="222">
        <v>4</v>
      </c>
      <c r="J12" s="222">
        <v>5</v>
      </c>
      <c r="K12" s="272" t="e">
        <f>'3.3'!D4</f>
        <v>#DIV/0!</v>
      </c>
      <c r="L12" s="273" t="e">
        <f>'3.3'!D6</f>
        <v>#DIV/0!</v>
      </c>
      <c r="M12" s="276" t="e">
        <f>L12</f>
        <v>#DIV/0!</v>
      </c>
      <c r="N12" s="144" t="e">
        <f>E12*L12/E15</f>
        <v>#DIV/0!</v>
      </c>
    </row>
    <row r="13" spans="1:14" s="129" customFormat="1" ht="24.75" customHeight="1">
      <c r="A13" s="332" t="s">
        <v>107</v>
      </c>
      <c r="B13" s="333"/>
      <c r="C13" s="145"/>
      <c r="D13" s="132">
        <f>SUM(D14:D14)</f>
        <v>3</v>
      </c>
      <c r="E13" s="219">
        <f>D13*100/D15</f>
        <v>42.857142857142854</v>
      </c>
      <c r="F13" s="133"/>
      <c r="G13" s="133"/>
      <c r="H13" s="133"/>
      <c r="I13" s="133"/>
      <c r="J13" s="133"/>
      <c r="K13" s="146"/>
      <c r="L13" s="134">
        <f>SUM(N14:N14)*E15/E13</f>
        <v>1</v>
      </c>
      <c r="M13" s="276">
        <f>L13</f>
        <v>1</v>
      </c>
      <c r="N13" s="135"/>
    </row>
    <row r="14" spans="1:14" s="138" customFormat="1" ht="58.5">
      <c r="A14" s="195">
        <v>4.2</v>
      </c>
      <c r="B14" s="176" t="s">
        <v>144</v>
      </c>
      <c r="C14" s="139" t="s">
        <v>46</v>
      </c>
      <c r="D14" s="140">
        <v>3</v>
      </c>
      <c r="E14" s="141">
        <f>D14*100/D15</f>
        <v>42.857142857142854</v>
      </c>
      <c r="F14" s="147">
        <v>1</v>
      </c>
      <c r="G14" s="220" t="s">
        <v>23</v>
      </c>
      <c r="H14" s="147">
        <v>2</v>
      </c>
      <c r="I14" s="220" t="s">
        <v>23</v>
      </c>
      <c r="J14" s="147">
        <v>3</v>
      </c>
      <c r="K14" s="141">
        <f>'4.2 (ระดับหน่วยงาน)'!D4</f>
        <v>0</v>
      </c>
      <c r="L14" s="142">
        <f>'4.2 (ระดับหน่วยงาน)'!D6</f>
        <v>1</v>
      </c>
      <c r="M14" s="276">
        <f>L14</f>
        <v>1</v>
      </c>
      <c r="N14" s="137">
        <f>E14*L14/E15</f>
        <v>0.42857142857142855</v>
      </c>
    </row>
    <row r="15" spans="1:14" s="154" customFormat="1" ht="27.75" customHeight="1">
      <c r="A15" s="196"/>
      <c r="B15" s="177"/>
      <c r="C15" s="148" t="s">
        <v>48</v>
      </c>
      <c r="D15" s="149">
        <f>SUM(D11+D13)</f>
        <v>7</v>
      </c>
      <c r="E15" s="149">
        <f>SUM(E11+E13)</f>
        <v>100</v>
      </c>
      <c r="F15" s="150"/>
      <c r="G15" s="150"/>
      <c r="H15" s="150"/>
      <c r="I15" s="151"/>
      <c r="J15" s="151"/>
      <c r="K15" s="152"/>
      <c r="L15" s="330" t="s">
        <v>49</v>
      </c>
      <c r="M15" s="331"/>
      <c r="N15" s="153" t="e">
        <f>SUM(N12:N14)</f>
        <v>#DIV/0!</v>
      </c>
    </row>
    <row r="16" spans="1:14" s="154" customFormat="1" ht="24" customHeight="1">
      <c r="A16" s="197"/>
      <c r="B16" s="218" t="s">
        <v>108</v>
      </c>
      <c r="C16" s="199"/>
      <c r="D16" s="199"/>
      <c r="E16" s="199"/>
      <c r="F16" s="200"/>
      <c r="G16" s="200"/>
      <c r="H16" s="200"/>
      <c r="I16" s="201"/>
      <c r="J16" s="201"/>
      <c r="K16" s="202"/>
      <c r="L16" s="203"/>
      <c r="M16" s="209"/>
      <c r="N16" s="155"/>
    </row>
    <row r="17" spans="1:14" s="154" customFormat="1" ht="24" customHeight="1">
      <c r="A17" s="197"/>
      <c r="B17" s="217" t="s">
        <v>99</v>
      </c>
      <c r="C17" s="210"/>
      <c r="D17" s="210"/>
      <c r="E17" s="210"/>
      <c r="F17" s="200"/>
      <c r="G17" s="200"/>
      <c r="H17" s="200"/>
      <c r="I17" s="200"/>
      <c r="J17" s="200"/>
      <c r="K17" s="200"/>
      <c r="L17" s="211"/>
      <c r="M17" s="212"/>
      <c r="N17" s="155"/>
    </row>
    <row r="18" spans="1:14" s="154" customFormat="1" ht="24" customHeight="1">
      <c r="A18" s="197"/>
      <c r="B18" s="323" t="s">
        <v>150</v>
      </c>
      <c r="C18" s="213" t="s">
        <v>149</v>
      </c>
      <c r="D18" s="214"/>
      <c r="E18" s="214"/>
      <c r="F18" s="215"/>
      <c r="G18" s="208"/>
      <c r="H18" s="200"/>
      <c r="I18" s="200"/>
      <c r="J18" s="200"/>
      <c r="K18" s="200"/>
      <c r="L18" s="211"/>
      <c r="M18" s="212"/>
      <c r="N18" s="155"/>
    </row>
    <row r="19" spans="1:14" s="154" customFormat="1" ht="24" customHeight="1">
      <c r="A19" s="197"/>
      <c r="B19" s="204" t="s">
        <v>126</v>
      </c>
      <c r="C19" s="213" t="s">
        <v>100</v>
      </c>
      <c r="D19" s="214"/>
      <c r="E19" s="214"/>
      <c r="F19" s="215"/>
      <c r="G19" s="208"/>
      <c r="H19" s="200"/>
      <c r="I19" s="200"/>
      <c r="J19" s="200"/>
      <c r="K19" s="200"/>
      <c r="L19" s="211"/>
      <c r="M19" s="212"/>
      <c r="N19" s="155"/>
    </row>
    <row r="20" spans="1:14" s="154" customFormat="1" ht="24" customHeight="1">
      <c r="A20" s="197"/>
      <c r="B20" s="205" t="s">
        <v>127</v>
      </c>
      <c r="C20" s="216" t="s">
        <v>101</v>
      </c>
      <c r="D20" s="215"/>
      <c r="E20" s="215"/>
      <c r="F20" s="215"/>
      <c r="G20" s="215"/>
      <c r="H20" s="200"/>
      <c r="I20" s="200"/>
      <c r="J20" s="200"/>
      <c r="K20" s="200"/>
      <c r="L20" s="211"/>
      <c r="M20" s="212"/>
      <c r="N20" s="155"/>
    </row>
    <row r="21" spans="1:14" s="136" customFormat="1" ht="24" customHeight="1">
      <c r="A21" s="197"/>
      <c r="B21" s="206" t="s">
        <v>128</v>
      </c>
      <c r="C21" s="207" t="s">
        <v>102</v>
      </c>
      <c r="D21" s="208"/>
      <c r="E21" s="208"/>
      <c r="F21" s="208"/>
      <c r="G21" s="208"/>
      <c r="H21" s="200"/>
      <c r="I21" s="200"/>
      <c r="J21" s="200"/>
      <c r="K21" s="200"/>
      <c r="L21" s="211"/>
      <c r="M21" s="212"/>
      <c r="N21" s="155"/>
    </row>
    <row r="22" spans="1:14" s="136" customFormat="1" ht="24" customHeight="1">
      <c r="A22" s="197"/>
      <c r="B22" s="274" t="s">
        <v>129</v>
      </c>
      <c r="C22" s="207" t="s">
        <v>104</v>
      </c>
      <c r="D22" s="208"/>
      <c r="E22" s="208"/>
      <c r="F22" s="200"/>
      <c r="G22" s="200"/>
      <c r="H22" s="200"/>
      <c r="I22" s="200"/>
      <c r="J22" s="200"/>
      <c r="K22" s="200"/>
      <c r="L22" s="211"/>
      <c r="M22" s="212"/>
      <c r="N22" s="155"/>
    </row>
    <row r="23" spans="1:14" s="136" customFormat="1" ht="24" customHeight="1">
      <c r="A23" s="197"/>
      <c r="B23" s="275" t="s">
        <v>130</v>
      </c>
      <c r="C23" s="207" t="s">
        <v>103</v>
      </c>
      <c r="D23" s="208"/>
      <c r="E23" s="208"/>
      <c r="F23" s="200"/>
      <c r="G23" s="200"/>
      <c r="H23" s="200"/>
      <c r="I23" s="200"/>
      <c r="J23" s="200"/>
      <c r="K23" s="200"/>
      <c r="L23" s="211"/>
      <c r="M23" s="212"/>
      <c r="N23" s="155"/>
    </row>
    <row r="24" spans="1:14" s="130" customFormat="1" ht="20.25">
      <c r="A24" s="198"/>
      <c r="B24" s="178"/>
      <c r="C24" s="157"/>
      <c r="D24" s="157"/>
      <c r="E24" s="157"/>
      <c r="F24" s="156"/>
      <c r="G24" s="156"/>
      <c r="H24" s="156"/>
      <c r="I24" s="156"/>
      <c r="J24" s="156"/>
      <c r="K24" s="156"/>
      <c r="L24" s="188"/>
      <c r="M24" s="189"/>
      <c r="N24" s="188"/>
    </row>
    <row r="25" spans="1:14" s="130" customFormat="1" ht="20.25">
      <c r="A25" s="198"/>
      <c r="B25" s="178"/>
      <c r="C25" s="157"/>
      <c r="D25" s="157"/>
      <c r="E25" s="157"/>
      <c r="F25" s="156"/>
      <c r="G25" s="156"/>
      <c r="H25" s="156"/>
      <c r="I25" s="156"/>
      <c r="J25" s="156"/>
      <c r="K25" s="156"/>
      <c r="L25" s="188"/>
      <c r="M25" s="189"/>
      <c r="N25" s="188"/>
    </row>
    <row r="26" spans="2:14" ht="20.25">
      <c r="B26" s="179"/>
      <c r="C26" s="158"/>
      <c r="D26" s="158"/>
      <c r="E26" s="158"/>
      <c r="F26" s="159"/>
      <c r="G26" s="159"/>
      <c r="H26" s="159"/>
      <c r="I26" s="159"/>
      <c r="J26" s="159"/>
      <c r="K26" s="159"/>
      <c r="L26" s="189"/>
      <c r="M26" s="189"/>
      <c r="N26" s="189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190"/>
      <c r="M27" s="190"/>
      <c r="N27" s="190"/>
    </row>
    <row r="28" spans="3:14" ht="20.25">
      <c r="C28" s="160"/>
      <c r="D28" s="160"/>
      <c r="E28" s="160"/>
      <c r="F28" s="161"/>
      <c r="G28" s="161"/>
      <c r="H28" s="161"/>
      <c r="I28" s="161"/>
      <c r="J28" s="161"/>
      <c r="K28" s="161"/>
      <c r="L28" s="190"/>
      <c r="M28" s="190"/>
      <c r="N28" s="190"/>
    </row>
    <row r="29" spans="3:14" ht="20.25">
      <c r="C29" s="160"/>
      <c r="D29" s="160"/>
      <c r="E29" s="160"/>
      <c r="F29" s="161"/>
      <c r="G29" s="161"/>
      <c r="H29" s="161"/>
      <c r="I29" s="161"/>
      <c r="J29" s="161"/>
      <c r="K29" s="161"/>
      <c r="L29" s="190"/>
      <c r="M29" s="190"/>
      <c r="N29" s="190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190"/>
      <c r="M30" s="190"/>
      <c r="N30" s="190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190"/>
      <c r="M31" s="190"/>
      <c r="N31" s="190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190"/>
      <c r="M32" s="190"/>
      <c r="N32" s="190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190"/>
      <c r="M33" s="190"/>
      <c r="N33" s="190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190"/>
      <c r="M34" s="190"/>
      <c r="N34" s="190"/>
    </row>
    <row r="35" spans="1:218" s="127" customFormat="1" ht="20.25">
      <c r="A35" s="193"/>
      <c r="B35" s="175"/>
      <c r="C35" s="160"/>
      <c r="D35" s="160"/>
      <c r="E35" s="160"/>
      <c r="F35" s="161"/>
      <c r="G35" s="161"/>
      <c r="H35" s="161"/>
      <c r="I35" s="161"/>
      <c r="J35" s="161"/>
      <c r="K35" s="191"/>
      <c r="L35" s="190"/>
      <c r="M35" s="190"/>
      <c r="N35" s="190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</row>
    <row r="36" spans="1:218" s="127" customFormat="1" ht="20.25">
      <c r="A36" s="193"/>
      <c r="B36" s="175"/>
      <c r="C36" s="160"/>
      <c r="D36" s="160"/>
      <c r="E36" s="160"/>
      <c r="F36" s="161"/>
      <c r="G36" s="161"/>
      <c r="H36" s="161"/>
      <c r="I36" s="161"/>
      <c r="J36" s="161"/>
      <c r="K36" s="191"/>
      <c r="L36" s="190"/>
      <c r="M36" s="190"/>
      <c r="N36" s="190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190"/>
      <c r="M37" s="190"/>
      <c r="N37" s="190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190"/>
      <c r="M38" s="190"/>
      <c r="N38" s="190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190"/>
      <c r="M39" s="190"/>
      <c r="N39" s="190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190"/>
      <c r="M40" s="190"/>
      <c r="N40" s="190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190"/>
      <c r="M41" s="190"/>
      <c r="N41" s="190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190"/>
      <c r="M42" s="190"/>
      <c r="N42" s="190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190"/>
      <c r="M43" s="190"/>
      <c r="N43" s="190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190"/>
      <c r="M44" s="190"/>
      <c r="N44" s="190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190"/>
      <c r="M45" s="190"/>
      <c r="N45" s="190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190"/>
      <c r="M46" s="190"/>
      <c r="N46" s="190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190"/>
      <c r="M47" s="190"/>
      <c r="N47" s="190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190"/>
      <c r="M48" s="190"/>
      <c r="N48" s="190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190"/>
      <c r="M49" s="190"/>
      <c r="N49" s="190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190"/>
      <c r="M50" s="190"/>
      <c r="N50" s="190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190"/>
      <c r="M51" s="190"/>
      <c r="N51" s="190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190"/>
      <c r="M52" s="190"/>
      <c r="N52" s="190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190"/>
      <c r="M53" s="190"/>
      <c r="N53" s="190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190"/>
      <c r="M54" s="190"/>
      <c r="N54" s="190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190"/>
      <c r="M55" s="190"/>
      <c r="N55" s="190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190"/>
      <c r="M56" s="190"/>
      <c r="N56" s="190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190"/>
      <c r="M57" s="190"/>
      <c r="N57" s="190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190"/>
      <c r="M58" s="190"/>
      <c r="N58" s="190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190"/>
      <c r="M59" s="190"/>
      <c r="N59" s="190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190"/>
      <c r="M60" s="190"/>
      <c r="N60" s="190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190"/>
      <c r="M61" s="190"/>
      <c r="N61" s="190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190"/>
      <c r="M62" s="190"/>
      <c r="N62" s="190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190"/>
      <c r="M63" s="190"/>
      <c r="N63" s="190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190"/>
      <c r="M64" s="190"/>
      <c r="N64" s="190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190"/>
      <c r="M65" s="190"/>
      <c r="N65" s="190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190"/>
      <c r="M66" s="190"/>
      <c r="N66" s="190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190"/>
      <c r="M67" s="190"/>
      <c r="N67" s="190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190"/>
      <c r="M68" s="190"/>
      <c r="N68" s="190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190"/>
      <c r="M69" s="190"/>
      <c r="N69" s="190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190"/>
      <c r="M70" s="190"/>
      <c r="N70" s="190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190"/>
      <c r="M71" s="190"/>
      <c r="N71" s="190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190"/>
      <c r="M72" s="190"/>
      <c r="N72" s="190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190"/>
      <c r="M73" s="190"/>
      <c r="N73" s="190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190"/>
      <c r="M74" s="190"/>
      <c r="N74" s="190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190"/>
      <c r="M75" s="190"/>
      <c r="N75" s="190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190"/>
      <c r="M76" s="190"/>
      <c r="N76" s="190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190"/>
      <c r="M77" s="190"/>
      <c r="N77" s="190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190"/>
      <c r="M78" s="190"/>
      <c r="N78" s="190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190"/>
      <c r="M79" s="190"/>
      <c r="N79" s="190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190"/>
      <c r="M80" s="190"/>
      <c r="N80" s="190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190"/>
      <c r="M81" s="190"/>
      <c r="N81" s="190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190"/>
      <c r="M82" s="190"/>
      <c r="N82" s="190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190"/>
      <c r="M83" s="190"/>
      <c r="N83" s="190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190"/>
      <c r="M84" s="190"/>
      <c r="N84" s="190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190"/>
      <c r="M85" s="190"/>
      <c r="N85" s="190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190"/>
      <c r="M86" s="190"/>
      <c r="N86" s="190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190"/>
      <c r="M87" s="190"/>
      <c r="N87" s="190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190"/>
      <c r="M88" s="190"/>
      <c r="N88" s="190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190"/>
      <c r="M89" s="190"/>
      <c r="N89" s="190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190"/>
      <c r="M90" s="190"/>
      <c r="N90" s="190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190"/>
      <c r="M91" s="190"/>
      <c r="N91" s="190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190"/>
      <c r="M92" s="190"/>
      <c r="N92" s="190"/>
    </row>
    <row r="93" spans="3:14" ht="20.25">
      <c r="C93" s="160"/>
      <c r="D93" s="160"/>
      <c r="E93" s="160"/>
      <c r="F93" s="161"/>
      <c r="G93" s="161"/>
      <c r="H93" s="161"/>
      <c r="I93" s="161"/>
      <c r="J93" s="161"/>
      <c r="K93" s="161"/>
      <c r="L93" s="190"/>
      <c r="M93" s="190"/>
      <c r="N93" s="190"/>
    </row>
    <row r="94" spans="3:14" ht="20.25">
      <c r="C94" s="160"/>
      <c r="D94" s="160"/>
      <c r="E94" s="160"/>
      <c r="F94" s="161"/>
      <c r="G94" s="161"/>
      <c r="H94" s="161"/>
      <c r="I94" s="161"/>
      <c r="J94" s="161"/>
      <c r="K94" s="161"/>
      <c r="L94" s="190"/>
      <c r="M94" s="190"/>
      <c r="N94" s="190"/>
    </row>
    <row r="95" spans="3:14" ht="20.25">
      <c r="C95" s="160"/>
      <c r="D95" s="160"/>
      <c r="E95" s="160"/>
      <c r="F95" s="161"/>
      <c r="G95" s="161"/>
      <c r="H95" s="161"/>
      <c r="I95" s="161"/>
      <c r="J95" s="161"/>
      <c r="K95" s="161"/>
      <c r="L95" s="190"/>
      <c r="M95" s="190"/>
      <c r="N95" s="190"/>
    </row>
    <row r="96" spans="3:14" ht="20.25">
      <c r="C96" s="160"/>
      <c r="D96" s="160"/>
      <c r="E96" s="160"/>
      <c r="F96" s="161"/>
      <c r="G96" s="161"/>
      <c r="H96" s="161"/>
      <c r="I96" s="161"/>
      <c r="J96" s="161"/>
      <c r="K96" s="161"/>
      <c r="L96" s="190"/>
      <c r="M96" s="190"/>
      <c r="N96" s="190"/>
    </row>
    <row r="97" spans="3:14" ht="20.25">
      <c r="C97" s="160"/>
      <c r="D97" s="160"/>
      <c r="E97" s="160"/>
      <c r="F97" s="161"/>
      <c r="G97" s="161"/>
      <c r="H97" s="161"/>
      <c r="I97" s="161"/>
      <c r="J97" s="161"/>
      <c r="K97" s="161"/>
      <c r="L97" s="190"/>
      <c r="M97" s="190"/>
      <c r="N97" s="190"/>
    </row>
    <row r="98" spans="3:14" ht="20.25">
      <c r="C98" s="160"/>
      <c r="D98" s="160"/>
      <c r="E98" s="160"/>
      <c r="F98" s="161"/>
      <c r="G98" s="161"/>
      <c r="H98" s="161"/>
      <c r="I98" s="161"/>
      <c r="J98" s="161"/>
      <c r="K98" s="161"/>
      <c r="L98" s="190"/>
      <c r="M98" s="190"/>
      <c r="N98" s="190"/>
    </row>
    <row r="99" spans="3:14" ht="20.25">
      <c r="C99" s="160"/>
      <c r="D99" s="160"/>
      <c r="E99" s="160"/>
      <c r="F99" s="161"/>
      <c r="G99" s="161"/>
      <c r="H99" s="161"/>
      <c r="I99" s="161"/>
      <c r="J99" s="161"/>
      <c r="K99" s="161"/>
      <c r="L99" s="190"/>
      <c r="M99" s="190"/>
      <c r="N99" s="190"/>
    </row>
  </sheetData>
  <sheetProtection password="DE4A" sheet="1"/>
  <mergeCells count="20"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  <mergeCell ref="I9:I10"/>
    <mergeCell ref="A6:N6"/>
    <mergeCell ref="A8:B10"/>
    <mergeCell ref="L15:M15"/>
    <mergeCell ref="A13:B13"/>
    <mergeCell ref="B7:N7"/>
    <mergeCell ref="C8:C10"/>
    <mergeCell ref="D8:D10"/>
    <mergeCell ref="A11:B11"/>
    <mergeCell ref="G9:G10"/>
  </mergeCells>
  <conditionalFormatting sqref="M14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2" operator="between" stopIfTrue="1">
      <formula>2</formula>
      <formula>2.9999</formula>
    </cfRule>
    <cfRule type="cellIs" priority="25" dxfId="13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2" operator="between" stopIfTrue="1">
      <formula>2</formula>
      <formula>2.9999</formula>
    </cfRule>
    <cfRule type="cellIs" priority="20" dxfId="13" operator="between" stopIfTrue="1">
      <formula>1</formula>
      <formula>1.9999</formula>
    </cfRule>
  </conditionalFormatting>
  <conditionalFormatting sqref="M12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2" operator="between" stopIfTrue="1">
      <formula>2</formula>
      <formula>2.9999</formula>
    </cfRule>
    <cfRule type="cellIs" priority="10" dxfId="13" operator="between" stopIfTrue="1">
      <formula>1</formula>
      <formula>1.9999</formula>
    </cfRule>
  </conditionalFormatting>
  <conditionalFormatting sqref="M11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2" operator="between" stopIfTrue="1">
      <formula>2</formula>
      <formula>2.9999</formula>
    </cfRule>
    <cfRule type="cellIs" priority="5" dxfId="13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359" t="s">
        <v>56</v>
      </c>
      <c r="E1" s="359"/>
      <c r="F1" s="359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7" t="s">
        <v>66</v>
      </c>
      <c r="G5" s="428"/>
      <c r="H5" s="428"/>
      <c r="I5" s="428"/>
      <c r="J5" s="428"/>
      <c r="K5" s="42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57" t="s">
        <v>20</v>
      </c>
      <c r="C7" s="357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57">
        <v>1</v>
      </c>
      <c r="C8" s="357"/>
      <c r="D8" s="60" t="s">
        <v>55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57">
        <v>2</v>
      </c>
      <c r="C9" s="357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57">
        <v>3</v>
      </c>
      <c r="C10" s="357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7">
        <v>4</v>
      </c>
      <c r="C11" s="357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57">
        <v>5</v>
      </c>
      <c r="C12" s="357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60"/>
      <c r="C16" s="360"/>
      <c r="D16" s="360"/>
      <c r="E16" s="360"/>
      <c r="F16" s="360"/>
      <c r="G16" s="360"/>
      <c r="H16" s="360"/>
    </row>
    <row r="17" spans="2:8" ht="21.75">
      <c r="B17" s="360"/>
      <c r="C17" s="360"/>
      <c r="D17" s="360"/>
      <c r="E17" s="360"/>
      <c r="F17" s="360"/>
      <c r="G17" s="360"/>
      <c r="H17" s="360"/>
    </row>
    <row r="18" spans="2:8" ht="21.75">
      <c r="B18" s="360"/>
      <c r="C18" s="360"/>
      <c r="D18" s="360"/>
      <c r="E18" s="360"/>
      <c r="F18" s="360"/>
      <c r="G18" s="360"/>
      <c r="H18" s="360"/>
    </row>
    <row r="19" spans="2:8" ht="21.75">
      <c r="B19" s="360"/>
      <c r="C19" s="360"/>
      <c r="D19" s="360"/>
      <c r="E19" s="360"/>
      <c r="F19" s="360"/>
      <c r="G19" s="360"/>
      <c r="H19" s="360"/>
    </row>
    <row r="20" spans="2:8" ht="21.75">
      <c r="B20" s="360"/>
      <c r="C20" s="360"/>
      <c r="D20" s="360"/>
      <c r="E20" s="360"/>
      <c r="F20" s="360"/>
      <c r="G20" s="360"/>
      <c r="H20" s="360"/>
    </row>
    <row r="21" spans="2:8" ht="21.75">
      <c r="B21" s="360"/>
      <c r="C21" s="360"/>
      <c r="D21" s="360"/>
      <c r="E21" s="360"/>
      <c r="F21" s="360"/>
      <c r="G21" s="360"/>
      <c r="H21" s="360"/>
    </row>
    <row r="22" spans="2:13" ht="21.75">
      <c r="B22" s="358" t="s">
        <v>58</v>
      </c>
      <c r="C22" s="358"/>
      <c r="D22" s="358"/>
      <c r="E22" s="358"/>
      <c r="F22" s="358"/>
      <c r="G22" s="358"/>
      <c r="H22" s="358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365" t="s">
        <v>92</v>
      </c>
      <c r="C25" s="365"/>
      <c r="D25" s="365"/>
      <c r="E25" s="365"/>
      <c r="F25" s="365"/>
      <c r="G25" s="365"/>
      <c r="H25" s="365"/>
    </row>
    <row r="26" spans="2:8" ht="21.75">
      <c r="B26" s="365"/>
      <c r="C26" s="365"/>
      <c r="D26" s="365"/>
      <c r="E26" s="365"/>
      <c r="F26" s="365"/>
      <c r="G26" s="365"/>
      <c r="H26" s="365"/>
    </row>
    <row r="27" spans="2:8" ht="21.75">
      <c r="B27" s="365"/>
      <c r="C27" s="365"/>
      <c r="D27" s="365"/>
      <c r="E27" s="365"/>
      <c r="F27" s="365"/>
      <c r="G27" s="365"/>
      <c r="H27" s="365"/>
    </row>
    <row r="28" spans="2:8" ht="21.75">
      <c r="B28" s="365"/>
      <c r="C28" s="365"/>
      <c r="D28" s="365"/>
      <c r="E28" s="365"/>
      <c r="F28" s="365"/>
      <c r="G28" s="365"/>
      <c r="H28" s="365"/>
    </row>
    <row r="29" spans="2:8" ht="21.75">
      <c r="B29" s="365"/>
      <c r="C29" s="365"/>
      <c r="D29" s="365"/>
      <c r="E29" s="365"/>
      <c r="F29" s="365"/>
      <c r="G29" s="365"/>
      <c r="H29" s="365"/>
    </row>
    <row r="30" spans="2:8" ht="21.75">
      <c r="B30" s="365"/>
      <c r="C30" s="365"/>
      <c r="D30" s="365"/>
      <c r="E30" s="365"/>
      <c r="F30" s="365"/>
      <c r="G30" s="365"/>
      <c r="H30" s="365"/>
    </row>
    <row r="31" spans="2:8" ht="21.75">
      <c r="B31" s="358" t="s">
        <v>58</v>
      </c>
      <c r="C31" s="358"/>
      <c r="D31" s="358"/>
      <c r="E31" s="358"/>
      <c r="F31" s="358"/>
      <c r="G31" s="358"/>
      <c r="H31" s="358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0" t="s">
        <v>66</v>
      </c>
      <c r="G5" s="431"/>
      <c r="H5" s="431"/>
      <c r="I5" s="431"/>
      <c r="J5" s="431"/>
      <c r="K5" s="43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57" t="s">
        <v>20</v>
      </c>
      <c r="C7" s="357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57">
        <v>1</v>
      </c>
      <c r="C8" s="357"/>
      <c r="D8" s="60" t="s">
        <v>71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57">
        <v>2</v>
      </c>
      <c r="C9" s="357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57">
        <v>3</v>
      </c>
      <c r="C10" s="357"/>
      <c r="D10" s="60" t="s">
        <v>72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7">
        <v>4</v>
      </c>
      <c r="C11" s="357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57">
        <v>5</v>
      </c>
      <c r="C12" s="357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66" t="s">
        <v>64</v>
      </c>
      <c r="C16" s="366"/>
      <c r="D16" s="366"/>
    </row>
    <row r="17" spans="2:14" ht="24" customHeight="1">
      <c r="B17" s="360"/>
      <c r="C17" s="360"/>
      <c r="D17" s="360"/>
      <c r="E17" s="360"/>
      <c r="F17" s="360"/>
      <c r="G17" s="360"/>
      <c r="H17" s="360"/>
      <c r="I17" s="360"/>
      <c r="J17" s="76"/>
      <c r="K17" s="76"/>
      <c r="L17" s="76"/>
      <c r="M17" s="76"/>
      <c r="N17" s="69"/>
    </row>
    <row r="18" spans="2:14" ht="24" customHeight="1">
      <c r="B18" s="360"/>
      <c r="C18" s="360"/>
      <c r="D18" s="360"/>
      <c r="E18" s="360"/>
      <c r="F18" s="360"/>
      <c r="G18" s="360"/>
      <c r="H18" s="360"/>
      <c r="I18" s="360"/>
      <c r="J18" s="76"/>
      <c r="K18" s="76"/>
      <c r="L18" s="76"/>
      <c r="M18" s="76"/>
      <c r="N18" s="69"/>
    </row>
    <row r="19" spans="2:14" ht="24" customHeight="1">
      <c r="B19" s="360"/>
      <c r="C19" s="360"/>
      <c r="D19" s="360"/>
      <c r="E19" s="360"/>
      <c r="F19" s="360"/>
      <c r="G19" s="360"/>
      <c r="H19" s="360"/>
      <c r="I19" s="360"/>
      <c r="J19" s="76"/>
      <c r="K19" s="76"/>
      <c r="L19" s="76"/>
      <c r="M19" s="76"/>
      <c r="N19" s="69"/>
    </row>
    <row r="20" spans="2:14" ht="24" customHeight="1">
      <c r="B20" s="360"/>
      <c r="C20" s="360"/>
      <c r="D20" s="360"/>
      <c r="E20" s="360"/>
      <c r="F20" s="360"/>
      <c r="G20" s="360"/>
      <c r="H20" s="360"/>
      <c r="I20" s="360"/>
      <c r="J20" s="76"/>
      <c r="K20" s="76"/>
      <c r="L20" s="76"/>
      <c r="M20" s="76"/>
      <c r="N20" s="69"/>
    </row>
    <row r="21" spans="2:14" ht="24" customHeight="1">
      <c r="B21" s="360"/>
      <c r="C21" s="360"/>
      <c r="D21" s="360"/>
      <c r="E21" s="360"/>
      <c r="F21" s="360"/>
      <c r="G21" s="360"/>
      <c r="H21" s="360"/>
      <c r="I21" s="360"/>
      <c r="J21" s="76"/>
      <c r="K21" s="76"/>
      <c r="L21" s="76"/>
      <c r="M21" s="76"/>
      <c r="N21" s="69"/>
    </row>
    <row r="22" spans="2:14" ht="24" customHeight="1">
      <c r="B22" s="360"/>
      <c r="C22" s="360"/>
      <c r="D22" s="360"/>
      <c r="E22" s="360"/>
      <c r="F22" s="360"/>
      <c r="G22" s="360"/>
      <c r="H22" s="360"/>
      <c r="I22" s="360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66" t="s">
        <v>68</v>
      </c>
      <c r="C25" s="366"/>
      <c r="D25" s="36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9"/>
      <c r="C26" s="429"/>
      <c r="D26" s="429"/>
      <c r="E26" s="429"/>
      <c r="F26" s="429"/>
      <c r="G26" s="429"/>
      <c r="H26" s="429"/>
      <c r="I26" s="429"/>
      <c r="J26" s="75"/>
      <c r="K26" s="75"/>
      <c r="L26" s="75"/>
      <c r="M26" s="75"/>
      <c r="N26" s="75"/>
      <c r="O26" s="75"/>
    </row>
    <row r="27" spans="2:15" s="9" customFormat="1" ht="24" customHeight="1">
      <c r="B27" s="429"/>
      <c r="C27" s="429"/>
      <c r="D27" s="429"/>
      <c r="E27" s="429"/>
      <c r="F27" s="429"/>
      <c r="G27" s="429"/>
      <c r="H27" s="429"/>
      <c r="I27" s="429"/>
      <c r="J27" s="75"/>
      <c r="K27" s="75"/>
      <c r="L27" s="75"/>
      <c r="M27" s="75"/>
      <c r="N27" s="75"/>
      <c r="O27" s="75"/>
    </row>
    <row r="28" spans="2:15" s="9" customFormat="1" ht="24" customHeight="1">
      <c r="B28" s="429"/>
      <c r="C28" s="429"/>
      <c r="D28" s="429"/>
      <c r="E28" s="429"/>
      <c r="F28" s="429"/>
      <c r="G28" s="429"/>
      <c r="H28" s="429"/>
      <c r="I28" s="429"/>
      <c r="J28" s="75"/>
      <c r="K28" s="75"/>
      <c r="L28" s="75"/>
      <c r="M28" s="75"/>
      <c r="N28" s="75"/>
      <c r="O28" s="75"/>
    </row>
    <row r="29" spans="2:15" s="9" customFormat="1" ht="24" customHeight="1">
      <c r="B29" s="429"/>
      <c r="C29" s="429"/>
      <c r="D29" s="429"/>
      <c r="E29" s="429"/>
      <c r="F29" s="429"/>
      <c r="G29" s="429"/>
      <c r="H29" s="429"/>
      <c r="I29" s="429"/>
      <c r="J29" s="75"/>
      <c r="K29" s="75"/>
      <c r="L29" s="75"/>
      <c r="M29" s="75"/>
      <c r="N29" s="75"/>
      <c r="O29" s="75"/>
    </row>
    <row r="30" spans="2:15" s="9" customFormat="1" ht="24" customHeight="1">
      <c r="B30" s="429"/>
      <c r="C30" s="429"/>
      <c r="D30" s="429"/>
      <c r="E30" s="429"/>
      <c r="F30" s="429"/>
      <c r="G30" s="429"/>
      <c r="H30" s="429"/>
      <c r="I30" s="429"/>
      <c r="J30" s="75"/>
      <c r="K30" s="75"/>
      <c r="L30" s="75"/>
      <c r="M30" s="75"/>
      <c r="N30" s="75"/>
      <c r="O30" s="75"/>
    </row>
    <row r="31" spans="2:15" s="9" customFormat="1" ht="24" customHeight="1">
      <c r="B31" s="429"/>
      <c r="C31" s="429"/>
      <c r="D31" s="429"/>
      <c r="E31" s="429"/>
      <c r="F31" s="429"/>
      <c r="G31" s="429"/>
      <c r="H31" s="429"/>
      <c r="I31" s="429"/>
      <c r="J31" s="75"/>
      <c r="K31" s="75"/>
      <c r="L31" s="75"/>
      <c r="M31" s="75"/>
      <c r="N31" s="75"/>
      <c r="O31" s="75"/>
    </row>
    <row r="32" spans="2:15" s="9" customFormat="1" ht="24" customHeight="1">
      <c r="B32" s="432" t="s">
        <v>58</v>
      </c>
      <c r="C32" s="432"/>
      <c r="D32" s="432"/>
      <c r="E32" s="432"/>
      <c r="F32" s="432"/>
      <c r="G32" s="432"/>
      <c r="H32" s="432"/>
      <c r="I32" s="43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59" t="s">
        <v>59</v>
      </c>
      <c r="E1" s="359"/>
      <c r="F1" s="359"/>
      <c r="G1" s="35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57" t="s">
        <v>20</v>
      </c>
      <c r="C7" s="357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57">
        <v>1</v>
      </c>
      <c r="C8" s="357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357">
        <v>2</v>
      </c>
      <c r="C9" s="357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357">
        <v>3</v>
      </c>
      <c r="C10" s="357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357">
        <v>4</v>
      </c>
      <c r="C11" s="357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357">
        <v>5</v>
      </c>
      <c r="C12" s="357"/>
      <c r="D12" s="49" t="s">
        <v>83</v>
      </c>
      <c r="E12" s="55"/>
      <c r="F12" s="6" t="s">
        <v>22</v>
      </c>
      <c r="I12" s="37"/>
      <c r="J12" s="11"/>
      <c r="K12" s="11"/>
    </row>
    <row r="14" ht="21.75">
      <c r="B14" s="59" t="s">
        <v>64</v>
      </c>
    </row>
    <row r="15" spans="2:8" ht="21.75">
      <c r="B15" s="360"/>
      <c r="C15" s="360"/>
      <c r="D15" s="360"/>
      <c r="E15" s="360"/>
      <c r="F15" s="360"/>
      <c r="G15" s="360"/>
      <c r="H15" s="360"/>
    </row>
    <row r="16" spans="2:8" ht="21.75">
      <c r="B16" s="360"/>
      <c r="C16" s="360"/>
      <c r="D16" s="360"/>
      <c r="E16" s="360"/>
      <c r="F16" s="360"/>
      <c r="G16" s="360"/>
      <c r="H16" s="360"/>
    </row>
    <row r="17" spans="2:8" ht="21.75">
      <c r="B17" s="360"/>
      <c r="C17" s="360"/>
      <c r="D17" s="360"/>
      <c r="E17" s="360"/>
      <c r="F17" s="360"/>
      <c r="G17" s="360"/>
      <c r="H17" s="360"/>
    </row>
    <row r="18" spans="2:8" ht="21.75">
      <c r="B18" s="360"/>
      <c r="C18" s="360"/>
      <c r="D18" s="360"/>
      <c r="E18" s="360"/>
      <c r="F18" s="360"/>
      <c r="G18" s="360"/>
      <c r="H18" s="360"/>
    </row>
    <row r="19" spans="2:8" ht="21.75">
      <c r="B19" s="360"/>
      <c r="C19" s="360"/>
      <c r="D19" s="360"/>
      <c r="E19" s="360"/>
      <c r="F19" s="360"/>
      <c r="G19" s="360"/>
      <c r="H19" s="360"/>
    </row>
    <row r="20" spans="2:8" ht="21.75">
      <c r="B20" s="360"/>
      <c r="C20" s="360"/>
      <c r="D20" s="360"/>
      <c r="E20" s="360"/>
      <c r="F20" s="360"/>
      <c r="G20" s="360"/>
      <c r="H20" s="360"/>
    </row>
    <row r="21" spans="2:11" ht="21.75">
      <c r="B21" s="358" t="s">
        <v>58</v>
      </c>
      <c r="C21" s="358"/>
      <c r="D21" s="358"/>
      <c r="E21" s="358"/>
      <c r="F21" s="358"/>
      <c r="G21" s="358"/>
      <c r="H21" s="358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52</v>
      </c>
      <c r="C23" s="9"/>
      <c r="E23" s="9"/>
      <c r="F23" s="9"/>
      <c r="G23" s="9"/>
      <c r="H23" s="9"/>
      <c r="I23" s="9"/>
    </row>
    <row r="24" spans="2:8" ht="21.75">
      <c r="B24" s="360"/>
      <c r="C24" s="360"/>
      <c r="D24" s="360"/>
      <c r="E24" s="360"/>
      <c r="F24" s="360"/>
      <c r="G24" s="360"/>
      <c r="H24" s="360"/>
    </row>
    <row r="25" spans="2:8" ht="21.75">
      <c r="B25" s="360"/>
      <c r="C25" s="360"/>
      <c r="D25" s="360"/>
      <c r="E25" s="360"/>
      <c r="F25" s="360"/>
      <c r="G25" s="360"/>
      <c r="H25" s="360"/>
    </row>
    <row r="26" spans="2:8" ht="21.75">
      <c r="B26" s="360"/>
      <c r="C26" s="360"/>
      <c r="D26" s="360"/>
      <c r="E26" s="360"/>
      <c r="F26" s="360"/>
      <c r="G26" s="360"/>
      <c r="H26" s="360"/>
    </row>
    <row r="27" spans="2:8" ht="21.75">
      <c r="B27" s="360"/>
      <c r="C27" s="360"/>
      <c r="D27" s="360"/>
      <c r="E27" s="360"/>
      <c r="F27" s="360"/>
      <c r="G27" s="360"/>
      <c r="H27" s="360"/>
    </row>
    <row r="28" spans="2:8" ht="21.75">
      <c r="B28" s="360"/>
      <c r="C28" s="360"/>
      <c r="D28" s="360"/>
      <c r="E28" s="360"/>
      <c r="F28" s="360"/>
      <c r="G28" s="360"/>
      <c r="H28" s="360"/>
    </row>
    <row r="29" spans="2:8" ht="21.75">
      <c r="B29" s="360"/>
      <c r="C29" s="360"/>
      <c r="D29" s="360"/>
      <c r="E29" s="360"/>
      <c r="F29" s="360"/>
      <c r="G29" s="360"/>
      <c r="H29" s="360"/>
    </row>
    <row r="30" spans="2:8" ht="21.75">
      <c r="B30" s="360"/>
      <c r="C30" s="360"/>
      <c r="D30" s="360"/>
      <c r="E30" s="360"/>
      <c r="F30" s="360"/>
      <c r="G30" s="360"/>
      <c r="H30" s="360"/>
    </row>
    <row r="31" spans="2:11" ht="21.75">
      <c r="B31" s="358" t="s">
        <v>58</v>
      </c>
      <c r="C31" s="358"/>
      <c r="D31" s="358"/>
      <c r="E31" s="358"/>
      <c r="F31" s="358"/>
      <c r="G31" s="358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69" t="s">
        <v>88</v>
      </c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95"/>
    </row>
    <row r="2" spans="1:4" s="83" customFormat="1" ht="22.5" customHeight="1">
      <c r="A2" s="371" t="s">
        <v>1</v>
      </c>
      <c r="B2" s="372"/>
      <c r="C2" s="87" t="s">
        <v>0</v>
      </c>
      <c r="D2" s="88">
        <v>2</v>
      </c>
    </row>
    <row r="3" spans="1:5" s="83" customFormat="1" ht="22.5" customHeight="1">
      <c r="A3" s="371" t="s">
        <v>2</v>
      </c>
      <c r="B3" s="37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1" t="s">
        <v>3</v>
      </c>
      <c r="B4" s="37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1" t="s">
        <v>4</v>
      </c>
      <c r="B5" s="37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73" t="s">
        <v>6</v>
      </c>
      <c r="E7" s="373"/>
      <c r="F7" s="373"/>
      <c r="G7" s="373"/>
      <c r="H7" s="37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63" t="s">
        <v>82</v>
      </c>
      <c r="E11" s="364"/>
      <c r="F11" s="364"/>
      <c r="G11" s="364"/>
      <c r="H11" s="364"/>
      <c r="I11" s="364"/>
      <c r="J11" s="23"/>
      <c r="K11" s="20" t="s">
        <v>8</v>
      </c>
      <c r="N11" s="86"/>
    </row>
    <row r="12" spans="4:11" s="78" customFormat="1" ht="54" customHeight="1">
      <c r="D12" s="363" t="s">
        <v>87</v>
      </c>
      <c r="E12" s="363"/>
      <c r="F12" s="363"/>
      <c r="G12" s="363"/>
      <c r="H12" s="363"/>
      <c r="I12" s="363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67" t="s">
        <v>89</v>
      </c>
      <c r="E14" s="367"/>
      <c r="F14" s="367"/>
      <c r="G14" s="367"/>
      <c r="H14" s="367"/>
      <c r="I14" s="368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66" t="s">
        <v>64</v>
      </c>
      <c r="C16" s="366"/>
      <c r="D16" s="366"/>
    </row>
    <row r="17" spans="2:14" s="41" customFormat="1" ht="24" customHeight="1"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</row>
    <row r="18" spans="2:14" s="41" customFormat="1" ht="24" customHeight="1"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</row>
    <row r="19" spans="2:14" s="41" customFormat="1" ht="24" customHeight="1"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2:14" s="41" customFormat="1" ht="24" customHeight="1"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</row>
    <row r="21" spans="2:14" s="41" customFormat="1" ht="24" customHeight="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</row>
    <row r="22" spans="2:14" s="41" customFormat="1" ht="24" customHeight="1"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</row>
    <row r="23" spans="2:14" s="41" customFormat="1" ht="24" customHeight="1"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</row>
    <row r="24" spans="2:14" s="41" customFormat="1" ht="24" customHeight="1">
      <c r="B24" s="358" t="s">
        <v>58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61" t="s">
        <v>67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</row>
    <row r="27" spans="2:14" s="8" customFormat="1" ht="24" customHeight="1"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</row>
    <row r="28" spans="2:14" s="8" customFormat="1" ht="24" customHeight="1"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</row>
    <row r="29" spans="2:14" ht="24" customHeight="1"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</row>
    <row r="30" spans="2:14" ht="24" customHeight="1"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</row>
    <row r="31" spans="2:14" ht="24" customHeight="1"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</row>
    <row r="32" spans="2:14" ht="24" customHeight="1"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</row>
    <row r="33" spans="2:14" ht="24" customHeight="1">
      <c r="B33" s="358" t="s">
        <v>58</v>
      </c>
      <c r="C33" s="358"/>
      <c r="D33" s="358"/>
      <c r="E33" s="358"/>
      <c r="F33" s="358"/>
      <c r="G33" s="358"/>
      <c r="H33" s="358"/>
      <c r="I33" s="358"/>
      <c r="J33" s="358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78" t="s">
        <v>53</v>
      </c>
      <c r="E1" s="378"/>
      <c r="F1" s="378"/>
      <c r="G1" s="37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7" t="s">
        <v>20</v>
      </c>
      <c r="C7" s="357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57">
        <v>1</v>
      </c>
      <c r="C8" s="357"/>
      <c r="D8" s="60" t="s">
        <v>38</v>
      </c>
      <c r="E8" s="55"/>
      <c r="F8" s="379" t="s">
        <v>61</v>
      </c>
      <c r="G8" s="380"/>
      <c r="H8" s="380"/>
      <c r="I8" s="380"/>
      <c r="J8" s="11"/>
      <c r="K8" s="11"/>
      <c r="L8" s="11"/>
      <c r="M8" s="11"/>
      <c r="N8" s="11"/>
      <c r="O8" s="11"/>
    </row>
    <row r="9" spans="2:15" s="10" customFormat="1" ht="236.25" customHeight="1">
      <c r="B9" s="357">
        <v>2</v>
      </c>
      <c r="C9" s="357"/>
      <c r="D9" s="57" t="s">
        <v>78</v>
      </c>
      <c r="E9" s="55"/>
      <c r="F9" s="379" t="s">
        <v>61</v>
      </c>
      <c r="G9" s="380"/>
      <c r="H9" s="380"/>
      <c r="I9" s="380"/>
      <c r="J9" s="11"/>
      <c r="K9" s="11"/>
      <c r="L9" s="11"/>
      <c r="M9" s="11"/>
      <c r="N9" s="11"/>
      <c r="O9" s="11"/>
    </row>
    <row r="10" spans="2:15" s="10" customFormat="1" ht="143.25" customHeight="1">
      <c r="B10" s="357">
        <v>3</v>
      </c>
      <c r="C10" s="357"/>
      <c r="D10" s="57" t="s">
        <v>79</v>
      </c>
      <c r="E10" s="55"/>
      <c r="F10" s="379" t="s">
        <v>62</v>
      </c>
      <c r="G10" s="381"/>
      <c r="H10" s="381"/>
      <c r="I10" s="381"/>
      <c r="J10" s="11"/>
      <c r="K10" s="11"/>
      <c r="L10" s="11"/>
      <c r="M10" s="11"/>
      <c r="N10" s="11"/>
      <c r="O10" s="11"/>
    </row>
    <row r="11" spans="2:15" s="10" customFormat="1" ht="69.75">
      <c r="B11" s="357">
        <v>4</v>
      </c>
      <c r="C11" s="357"/>
      <c r="D11" s="58" t="s">
        <v>80</v>
      </c>
      <c r="E11" s="55"/>
      <c r="F11" s="379" t="s">
        <v>62</v>
      </c>
      <c r="G11" s="381"/>
      <c r="H11" s="381"/>
      <c r="I11" s="381"/>
      <c r="J11" s="11"/>
      <c r="K11" s="11"/>
      <c r="L11" s="11"/>
      <c r="M11" s="11"/>
      <c r="N11" s="11"/>
      <c r="O11" s="11"/>
    </row>
    <row r="12" spans="2:15" s="10" customFormat="1" ht="116.25">
      <c r="B12" s="357">
        <v>5</v>
      </c>
      <c r="C12" s="357"/>
      <c r="D12" s="57" t="s">
        <v>81</v>
      </c>
      <c r="E12" s="55"/>
      <c r="F12" s="379" t="s">
        <v>62</v>
      </c>
      <c r="G12" s="381"/>
      <c r="H12" s="381"/>
      <c r="I12" s="381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75" t="s">
        <v>63</v>
      </c>
      <c r="C14" s="375"/>
      <c r="D14" s="375"/>
      <c r="E14" s="375"/>
      <c r="F14" s="375"/>
      <c r="G14" s="375"/>
      <c r="H14" s="375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377"/>
      <c r="C16" s="377"/>
      <c r="D16" s="377"/>
      <c r="E16" s="377"/>
      <c r="F16" s="377"/>
      <c r="G16" s="377"/>
      <c r="H16" s="377"/>
    </row>
    <row r="17" spans="2:8" ht="24" customHeight="1">
      <c r="B17" s="377"/>
      <c r="C17" s="377"/>
      <c r="D17" s="377"/>
      <c r="E17" s="377"/>
      <c r="F17" s="377"/>
      <c r="G17" s="377"/>
      <c r="H17" s="377"/>
    </row>
    <row r="18" spans="2:8" ht="24" customHeight="1">
      <c r="B18" s="377"/>
      <c r="C18" s="377"/>
      <c r="D18" s="377"/>
      <c r="E18" s="377"/>
      <c r="F18" s="377"/>
      <c r="G18" s="377"/>
      <c r="H18" s="377"/>
    </row>
    <row r="19" spans="2:8" ht="24" customHeight="1">
      <c r="B19" s="377"/>
      <c r="C19" s="377"/>
      <c r="D19" s="377"/>
      <c r="E19" s="377"/>
      <c r="F19" s="377"/>
      <c r="G19" s="377"/>
      <c r="H19" s="377"/>
    </row>
    <row r="20" spans="2:8" ht="24" customHeight="1">
      <c r="B20" s="377"/>
      <c r="C20" s="377"/>
      <c r="D20" s="377"/>
      <c r="E20" s="377"/>
      <c r="F20" s="377"/>
      <c r="G20" s="377"/>
      <c r="H20" s="377"/>
    </row>
    <row r="21" spans="2:8" ht="24" customHeight="1">
      <c r="B21" s="377"/>
      <c r="C21" s="377"/>
      <c r="D21" s="377"/>
      <c r="E21" s="377"/>
      <c r="F21" s="377"/>
      <c r="G21" s="377"/>
      <c r="H21" s="377"/>
    </row>
    <row r="22" spans="2:8" ht="24" customHeight="1">
      <c r="B22" s="377"/>
      <c r="C22" s="377"/>
      <c r="D22" s="377"/>
      <c r="E22" s="377"/>
      <c r="F22" s="377"/>
      <c r="G22" s="377"/>
      <c r="H22" s="377"/>
    </row>
    <row r="23" spans="2:8" ht="24" customHeight="1">
      <c r="B23" s="377"/>
      <c r="C23" s="377"/>
      <c r="D23" s="377"/>
      <c r="E23" s="377"/>
      <c r="F23" s="377"/>
      <c r="G23" s="377"/>
      <c r="H23" s="377"/>
    </row>
    <row r="24" spans="2:8" ht="24" customHeight="1">
      <c r="B24" s="377"/>
      <c r="C24" s="377"/>
      <c r="D24" s="377"/>
      <c r="E24" s="377"/>
      <c r="F24" s="377"/>
      <c r="G24" s="377"/>
      <c r="H24" s="377"/>
    </row>
    <row r="25" spans="2:8" ht="24" customHeight="1">
      <c r="B25" s="377"/>
      <c r="C25" s="377"/>
      <c r="D25" s="377"/>
      <c r="E25" s="377"/>
      <c r="F25" s="377"/>
      <c r="G25" s="377"/>
      <c r="H25" s="377"/>
    </row>
    <row r="26" spans="2:9" ht="24" customHeight="1">
      <c r="B26" s="358" t="s">
        <v>58</v>
      </c>
      <c r="C26" s="358"/>
      <c r="D26" s="358"/>
      <c r="E26" s="358"/>
      <c r="F26" s="358"/>
      <c r="G26" s="358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76"/>
      <c r="C29" s="376"/>
      <c r="D29" s="376"/>
      <c r="E29" s="376"/>
      <c r="F29" s="376"/>
      <c r="G29" s="376"/>
      <c r="H29" s="376"/>
    </row>
    <row r="30" spans="2:8" ht="24" customHeight="1">
      <c r="B30" s="376"/>
      <c r="C30" s="376"/>
      <c r="D30" s="376"/>
      <c r="E30" s="376"/>
      <c r="F30" s="376"/>
      <c r="G30" s="376"/>
      <c r="H30" s="376"/>
    </row>
    <row r="31" spans="2:8" ht="24" customHeight="1">
      <c r="B31" s="376"/>
      <c r="C31" s="376"/>
      <c r="D31" s="376"/>
      <c r="E31" s="376"/>
      <c r="F31" s="376"/>
      <c r="G31" s="376"/>
      <c r="H31" s="376"/>
    </row>
    <row r="32" spans="2:8" ht="24" customHeight="1">
      <c r="B32" s="376"/>
      <c r="C32" s="376"/>
      <c r="D32" s="376"/>
      <c r="E32" s="376"/>
      <c r="F32" s="376"/>
      <c r="G32" s="376"/>
      <c r="H32" s="376"/>
    </row>
    <row r="33" spans="2:8" ht="24" customHeight="1">
      <c r="B33" s="376"/>
      <c r="C33" s="376"/>
      <c r="D33" s="376"/>
      <c r="E33" s="376"/>
      <c r="F33" s="376"/>
      <c r="G33" s="376"/>
      <c r="H33" s="376"/>
    </row>
    <row r="34" spans="2:8" ht="24" customHeight="1">
      <c r="B34" s="376"/>
      <c r="C34" s="376"/>
      <c r="D34" s="376"/>
      <c r="E34" s="376"/>
      <c r="F34" s="376"/>
      <c r="G34" s="376"/>
      <c r="H34" s="376"/>
    </row>
    <row r="35" spans="2:7" ht="21.75">
      <c r="B35" s="358" t="s">
        <v>58</v>
      </c>
      <c r="C35" s="358"/>
      <c r="D35" s="358"/>
      <c r="E35" s="358"/>
      <c r="F35" s="358"/>
      <c r="G35" s="358"/>
    </row>
    <row r="37" spans="2:15" s="10" customFormat="1" ht="24" customHeight="1">
      <c r="B37" s="375" t="s">
        <v>65</v>
      </c>
      <c r="C37" s="375"/>
      <c r="D37" s="375"/>
      <c r="E37" s="375"/>
      <c r="F37" s="375"/>
      <c r="G37" s="375"/>
      <c r="H37" s="375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65"/>
      <c r="C39" s="365"/>
      <c r="D39" s="365"/>
      <c r="E39" s="365"/>
      <c r="F39" s="365"/>
      <c r="G39" s="365"/>
      <c r="H39" s="365"/>
    </row>
    <row r="40" spans="2:8" ht="24" customHeight="1">
      <c r="B40" s="365"/>
      <c r="C40" s="365"/>
      <c r="D40" s="365"/>
      <c r="E40" s="365"/>
      <c r="F40" s="365"/>
      <c r="G40" s="365"/>
      <c r="H40" s="365"/>
    </row>
    <row r="41" spans="2:8" ht="24" customHeight="1">
      <c r="B41" s="365"/>
      <c r="C41" s="365"/>
      <c r="D41" s="365"/>
      <c r="E41" s="365"/>
      <c r="F41" s="365"/>
      <c r="G41" s="365"/>
      <c r="H41" s="365"/>
    </row>
    <row r="42" spans="2:8" ht="24" customHeight="1">
      <c r="B42" s="365"/>
      <c r="C42" s="365"/>
      <c r="D42" s="365"/>
      <c r="E42" s="365"/>
      <c r="F42" s="365"/>
      <c r="G42" s="365"/>
      <c r="H42" s="365"/>
    </row>
    <row r="43" spans="2:8" ht="24" customHeight="1">
      <c r="B43" s="365"/>
      <c r="C43" s="365"/>
      <c r="D43" s="365"/>
      <c r="E43" s="365"/>
      <c r="F43" s="365"/>
      <c r="G43" s="365"/>
      <c r="H43" s="365"/>
    </row>
    <row r="44" spans="2:8" ht="24" customHeight="1">
      <c r="B44" s="365"/>
      <c r="C44" s="365"/>
      <c r="D44" s="365"/>
      <c r="E44" s="365"/>
      <c r="F44" s="365"/>
      <c r="G44" s="365"/>
      <c r="H44" s="365"/>
    </row>
    <row r="45" spans="2:8" ht="24" customHeight="1">
      <c r="B45" s="365"/>
      <c r="C45" s="365"/>
      <c r="D45" s="365"/>
      <c r="E45" s="365"/>
      <c r="F45" s="365"/>
      <c r="G45" s="365"/>
      <c r="H45" s="365"/>
    </row>
    <row r="46" spans="2:8" ht="24" customHeight="1">
      <c r="B46" s="365"/>
      <c r="C46" s="365"/>
      <c r="D46" s="365"/>
      <c r="E46" s="365"/>
      <c r="F46" s="365"/>
      <c r="G46" s="365"/>
      <c r="H46" s="365"/>
    </row>
    <row r="47" spans="2:8" ht="24" customHeight="1">
      <c r="B47" s="365"/>
      <c r="C47" s="365"/>
      <c r="D47" s="365"/>
      <c r="E47" s="365"/>
      <c r="F47" s="365"/>
      <c r="G47" s="365"/>
      <c r="H47" s="365"/>
    </row>
    <row r="48" spans="2:8" ht="24" customHeight="1">
      <c r="B48" s="365"/>
      <c r="C48" s="365"/>
      <c r="D48" s="365"/>
      <c r="E48" s="365"/>
      <c r="F48" s="365"/>
      <c r="G48" s="365"/>
      <c r="H48" s="365"/>
    </row>
    <row r="49" spans="2:8" ht="24" customHeight="1">
      <c r="B49" s="365"/>
      <c r="C49" s="365"/>
      <c r="D49" s="365"/>
      <c r="E49" s="365"/>
      <c r="F49" s="365"/>
      <c r="G49" s="365"/>
      <c r="H49" s="365"/>
    </row>
    <row r="50" spans="2:8" ht="24" customHeight="1">
      <c r="B50" s="365"/>
      <c r="C50" s="365"/>
      <c r="D50" s="365"/>
      <c r="E50" s="365"/>
      <c r="F50" s="365"/>
      <c r="G50" s="365"/>
      <c r="H50" s="365"/>
    </row>
    <row r="51" spans="2:8" ht="24" customHeight="1">
      <c r="B51" s="365"/>
      <c r="C51" s="365"/>
      <c r="D51" s="365"/>
      <c r="E51" s="365"/>
      <c r="F51" s="365"/>
      <c r="G51" s="365"/>
      <c r="H51" s="365"/>
    </row>
    <row r="52" spans="2:13" ht="24" customHeight="1">
      <c r="B52" s="358" t="s">
        <v>58</v>
      </c>
      <c r="C52" s="358"/>
      <c r="D52" s="358"/>
      <c r="E52" s="358"/>
      <c r="F52" s="358"/>
      <c r="G52" s="358"/>
      <c r="H52" s="358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65"/>
      <c r="C55" s="365"/>
      <c r="D55" s="365"/>
      <c r="E55" s="365"/>
      <c r="F55" s="365"/>
      <c r="G55" s="365"/>
      <c r="H55" s="365"/>
    </row>
    <row r="56" spans="2:8" ht="24" customHeight="1">
      <c r="B56" s="365"/>
      <c r="C56" s="365"/>
      <c r="D56" s="365"/>
      <c r="E56" s="365"/>
      <c r="F56" s="365"/>
      <c r="G56" s="365"/>
      <c r="H56" s="365"/>
    </row>
    <row r="57" spans="2:8" ht="24" customHeight="1">
      <c r="B57" s="365"/>
      <c r="C57" s="365"/>
      <c r="D57" s="365"/>
      <c r="E57" s="365"/>
      <c r="F57" s="365"/>
      <c r="G57" s="365"/>
      <c r="H57" s="365"/>
    </row>
    <row r="58" spans="2:8" ht="24" customHeight="1">
      <c r="B58" s="365"/>
      <c r="C58" s="365"/>
      <c r="D58" s="365"/>
      <c r="E58" s="365"/>
      <c r="F58" s="365"/>
      <c r="G58" s="365"/>
      <c r="H58" s="365"/>
    </row>
    <row r="59" spans="2:8" ht="24" customHeight="1">
      <c r="B59" s="365"/>
      <c r="C59" s="365"/>
      <c r="D59" s="365"/>
      <c r="E59" s="365"/>
      <c r="F59" s="365"/>
      <c r="G59" s="365"/>
      <c r="H59" s="365"/>
    </row>
    <row r="60" spans="2:8" ht="24" customHeight="1">
      <c r="B60" s="365"/>
      <c r="C60" s="365"/>
      <c r="D60" s="365"/>
      <c r="E60" s="365"/>
      <c r="F60" s="365"/>
      <c r="G60" s="365"/>
      <c r="H60" s="365"/>
    </row>
    <row r="61" spans="2:7" ht="21.75">
      <c r="B61" s="358" t="s">
        <v>58</v>
      </c>
      <c r="C61" s="358"/>
      <c r="D61" s="358"/>
      <c r="E61" s="358"/>
      <c r="F61" s="358"/>
      <c r="G61" s="358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374" t="s">
        <v>50</v>
      </c>
      <c r="E63" s="374"/>
      <c r="F63" s="374"/>
      <c r="G63" s="374"/>
      <c r="H63" s="374"/>
      <c r="I63" s="374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I16" sqref="I16:I17"/>
    </sheetView>
  </sheetViews>
  <sheetFormatPr defaultColWidth="7.00390625" defaultRowHeight="15"/>
  <cols>
    <col min="1" max="1" width="10.421875" style="123" customWidth="1"/>
    <col min="2" max="2" width="7.8515625" style="123" customWidth="1"/>
    <col min="3" max="3" width="2.421875" style="123" customWidth="1"/>
    <col min="4" max="4" width="12.00390625" style="123" customWidth="1"/>
    <col min="5" max="5" width="12.421875" style="123" customWidth="1"/>
    <col min="6" max="8" width="11.57421875" style="123" customWidth="1"/>
    <col min="9" max="9" width="12.57421875" style="123" customWidth="1"/>
    <col min="10" max="10" width="12.140625" style="123" customWidth="1"/>
    <col min="11" max="12" width="11.57421875" style="123" customWidth="1"/>
    <col min="13" max="13" width="15.57421875" style="123" customWidth="1"/>
    <col min="14" max="15" width="12.57421875" style="123" customWidth="1"/>
    <col min="16" max="16" width="11.00390625" style="123" customWidth="1"/>
    <col min="17" max="17" width="7.00390625" style="123" customWidth="1"/>
    <col min="18" max="18" width="11.140625" style="123" customWidth="1"/>
    <col min="19" max="16384" width="7.00390625" style="123" customWidth="1"/>
  </cols>
  <sheetData>
    <row r="1" ht="20.25">
      <c r="G1" s="123" t="str">
        <f>summary2022Y!A6</f>
        <v>สำนักงานที่ปรึกษากฎหมาย</v>
      </c>
    </row>
    <row r="2" spans="1:15" s="118" customFormat="1" ht="29.25" customHeight="1">
      <c r="A2" s="162" t="s">
        <v>114</v>
      </c>
      <c r="B2" s="223">
        <v>3.3</v>
      </c>
      <c r="C2" s="163" t="s">
        <v>0</v>
      </c>
      <c r="D2" s="382" t="s">
        <v>125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224" t="s">
        <v>115</v>
      </c>
    </row>
    <row r="3" spans="1:4" s="118" customFormat="1" ht="24.75" customHeight="1">
      <c r="A3" s="384" t="s">
        <v>1</v>
      </c>
      <c r="B3" s="385"/>
      <c r="C3" s="163" t="s">
        <v>0</v>
      </c>
      <c r="D3" s="164">
        <v>4</v>
      </c>
    </row>
    <row r="4" spans="1:5" s="118" customFormat="1" ht="24.75" customHeight="1">
      <c r="A4" s="384" t="s">
        <v>2</v>
      </c>
      <c r="B4" s="385"/>
      <c r="C4" s="165" t="s">
        <v>0</v>
      </c>
      <c r="D4" s="168" t="e">
        <f>IF(E6=1,"N/A",O12)</f>
        <v>#DIV/0!</v>
      </c>
      <c r="E4" s="166"/>
    </row>
    <row r="5" spans="1:5" s="118" customFormat="1" ht="24.75" customHeight="1">
      <c r="A5" s="384" t="s">
        <v>3</v>
      </c>
      <c r="B5" s="385"/>
      <c r="C5" s="165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8" customFormat="1" ht="24.75" customHeight="1">
      <c r="A6" s="384" t="s">
        <v>4</v>
      </c>
      <c r="B6" s="385"/>
      <c r="C6" s="165" t="s">
        <v>0</v>
      </c>
      <c r="D6" s="168" t="e">
        <f>IF(E6=1,1,IF(COUNTBLANK(O10:O11)=6,0,O12))</f>
        <v>#DIV/0!</v>
      </c>
      <c r="E6" s="169"/>
      <c r="F6" s="120" t="s">
        <v>5</v>
      </c>
    </row>
    <row r="7" spans="1:6" s="232" customFormat="1" ht="20.25">
      <c r="A7" s="238"/>
      <c r="B7" s="238"/>
      <c r="C7" s="239"/>
      <c r="D7" s="240"/>
      <c r="E7" s="241"/>
      <c r="F7" s="242"/>
    </row>
    <row r="8" spans="6:13" s="118" customFormat="1" ht="27" customHeight="1">
      <c r="F8" s="172"/>
      <c r="G8" s="173"/>
      <c r="H8" s="386" t="s">
        <v>6</v>
      </c>
      <c r="I8" s="386"/>
      <c r="J8" s="386"/>
      <c r="K8" s="386"/>
      <c r="L8" s="386"/>
      <c r="M8" s="243"/>
    </row>
    <row r="9" spans="2:15" s="118" customFormat="1" ht="27" customHeight="1">
      <c r="B9" s="277" t="s">
        <v>18</v>
      </c>
      <c r="C9" s="386" t="s">
        <v>111</v>
      </c>
      <c r="D9" s="386"/>
      <c r="E9" s="386"/>
      <c r="F9" s="386"/>
      <c r="G9" s="225" t="s">
        <v>112</v>
      </c>
      <c r="H9" s="277" t="s">
        <v>13</v>
      </c>
      <c r="I9" s="277" t="s">
        <v>14</v>
      </c>
      <c r="J9" s="277" t="s">
        <v>15</v>
      </c>
      <c r="K9" s="277" t="s">
        <v>16</v>
      </c>
      <c r="L9" s="277" t="s">
        <v>17</v>
      </c>
      <c r="M9" s="226" t="s">
        <v>2</v>
      </c>
      <c r="N9" s="387" t="s">
        <v>116</v>
      </c>
      <c r="O9" s="387"/>
    </row>
    <row r="10" spans="2:15" s="118" customFormat="1" ht="27" customHeight="1">
      <c r="B10" s="227">
        <v>1</v>
      </c>
      <c r="C10" s="388" t="s">
        <v>117</v>
      </c>
      <c r="D10" s="389"/>
      <c r="E10" s="389"/>
      <c r="F10" s="390"/>
      <c r="G10" s="244">
        <v>50</v>
      </c>
      <c r="H10" s="229">
        <v>82</v>
      </c>
      <c r="I10" s="229">
        <v>85</v>
      </c>
      <c r="J10" s="228">
        <v>88</v>
      </c>
      <c r="K10" s="228">
        <v>91</v>
      </c>
      <c r="L10" s="228">
        <v>94</v>
      </c>
      <c r="M10" s="245" t="e">
        <f>I17*100/I16</f>
        <v>#DIV/0!</v>
      </c>
      <c r="N10" s="246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247" t="e">
        <f>+N10*G10/100</f>
        <v>#DIV/0!</v>
      </c>
    </row>
    <row r="11" spans="2:15" s="118" customFormat="1" ht="27" customHeight="1">
      <c r="B11" s="227">
        <v>2</v>
      </c>
      <c r="C11" s="391" t="s">
        <v>118</v>
      </c>
      <c r="D11" s="392"/>
      <c r="E11" s="392"/>
      <c r="F11" s="393"/>
      <c r="G11" s="244">
        <v>50</v>
      </c>
      <c r="H11" s="229">
        <v>70</v>
      </c>
      <c r="I11" s="229">
        <v>75</v>
      </c>
      <c r="J11" s="244">
        <v>80</v>
      </c>
      <c r="K11" s="228">
        <v>85</v>
      </c>
      <c r="L11" s="228">
        <v>90</v>
      </c>
      <c r="M11" s="245" t="e">
        <f>I24*100/I23</f>
        <v>#DIV/0!</v>
      </c>
      <c r="N11" s="246" t="e">
        <f>6-IF(K11&gt;=L11,IF(M11&lt;=L11,1,IF(M11&lt;=K11,1+(M11-L11)/(K11-L11),IF(M11&lt;=J11,2+(M11-K11)/(J11-K11),IF(M11&lt;=I11,3+(M11-J11)/(I11-J11),IF(M11&lt;=H11,4+(M11-I11)/(H11-I11),5))))),IF(M11&gt;=L11,1,IF(M11&gt;=K11,1+(L11-M11)/(L11-K11),IF(M11&gt;=J11,2+(K11-M11)/(K11-J11),IF(M11&gt;=I11,3+(J11-M11)/(J11-I11),IF(M11&gt;=H11,4+(I11-M11)/(I11-H11),5))))))</f>
        <v>#DIV/0!</v>
      </c>
      <c r="O11" s="247" t="e">
        <f>+N11*G11/100</f>
        <v>#DIV/0!</v>
      </c>
    </row>
    <row r="12" spans="6:15" s="118" customFormat="1" ht="27" customHeight="1">
      <c r="F12" s="172"/>
      <c r="G12" s="248">
        <v>100</v>
      </c>
      <c r="H12" s="230"/>
      <c r="I12" s="230"/>
      <c r="J12" s="249"/>
      <c r="K12" s="231"/>
      <c r="L12" s="231"/>
      <c r="M12" s="250"/>
      <c r="N12" s="251"/>
      <c r="O12" s="252" t="e">
        <f>SUM(O10:O11)</f>
        <v>#DIV/0!</v>
      </c>
    </row>
    <row r="13" spans="6:7" s="232" customFormat="1" ht="20.25">
      <c r="F13" s="233"/>
      <c r="G13" s="253"/>
    </row>
    <row r="14" spans="1:11" s="119" customFormat="1" ht="24.75" customHeight="1">
      <c r="A14" s="394" t="s">
        <v>119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</row>
    <row r="15" spans="3:5" s="170" customFormat="1" ht="21.75" customHeight="1">
      <c r="C15" s="254"/>
      <c r="D15" s="255"/>
      <c r="E15" s="256"/>
    </row>
    <row r="16" spans="4:14" s="170" customFormat="1" ht="54" customHeight="1">
      <c r="D16" s="396" t="s">
        <v>138</v>
      </c>
      <c r="E16" s="397"/>
      <c r="F16" s="397"/>
      <c r="G16" s="397"/>
      <c r="H16" s="398"/>
      <c r="I16" s="257"/>
      <c r="J16" s="258" t="s">
        <v>8</v>
      </c>
      <c r="K16" s="120"/>
      <c r="N16" s="259"/>
    </row>
    <row r="17" spans="4:14" s="170" customFormat="1" ht="75" customHeight="1">
      <c r="D17" s="399" t="s">
        <v>137</v>
      </c>
      <c r="E17" s="399"/>
      <c r="F17" s="399"/>
      <c r="G17" s="399"/>
      <c r="H17" s="399"/>
      <c r="I17" s="260"/>
      <c r="J17" s="261" t="e">
        <f>I17*100/I16</f>
        <v>#DIV/0!</v>
      </c>
      <c r="K17" s="400" t="s">
        <v>120</v>
      </c>
      <c r="L17" s="401"/>
      <c r="M17" s="401"/>
      <c r="N17" s="237"/>
    </row>
    <row r="18" spans="4:14" s="170" customFormat="1" ht="75" customHeight="1">
      <c r="D18" s="396" t="s">
        <v>136</v>
      </c>
      <c r="E18" s="397"/>
      <c r="F18" s="397"/>
      <c r="G18" s="397"/>
      <c r="H18" s="398"/>
      <c r="I18" s="260"/>
      <c r="J18" s="262" t="e">
        <f>I18*100/I16</f>
        <v>#DIV/0!</v>
      </c>
      <c r="K18" s="171" t="s">
        <v>121</v>
      </c>
      <c r="N18" s="237"/>
    </row>
    <row r="19" spans="4:14" s="170" customFormat="1" ht="75" customHeight="1">
      <c r="D19" s="399" t="s">
        <v>139</v>
      </c>
      <c r="E19" s="399"/>
      <c r="F19" s="399"/>
      <c r="G19" s="399"/>
      <c r="H19" s="399"/>
      <c r="I19" s="260"/>
      <c r="J19" s="263" t="e">
        <f>I19*100/I16</f>
        <v>#DIV/0!</v>
      </c>
      <c r="K19" s="171" t="s">
        <v>122</v>
      </c>
      <c r="N19" s="237"/>
    </row>
    <row r="20" spans="4:14" s="254" customFormat="1" ht="19.5" customHeight="1">
      <c r="D20" s="264"/>
      <c r="E20" s="264"/>
      <c r="F20" s="264"/>
      <c r="G20" s="264"/>
      <c r="H20" s="264"/>
      <c r="I20" s="264"/>
      <c r="J20" s="264"/>
      <c r="K20" s="264"/>
      <c r="L20" s="264"/>
      <c r="N20" s="265"/>
    </row>
    <row r="21" spans="1:14" s="266" customFormat="1" ht="24.75" customHeight="1">
      <c r="A21" s="394" t="s">
        <v>123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N21" s="267"/>
    </row>
    <row r="22" spans="4:14" s="170" customFormat="1" ht="21.75" customHeight="1">
      <c r="D22" s="234"/>
      <c r="E22" s="234"/>
      <c r="F22" s="234"/>
      <c r="G22" s="234"/>
      <c r="H22" s="234"/>
      <c r="I22" s="235"/>
      <c r="J22" s="236"/>
      <c r="K22" s="120"/>
      <c r="N22" s="237"/>
    </row>
    <row r="23" spans="4:14" s="170" customFormat="1" ht="54" customHeight="1">
      <c r="D23" s="396" t="s">
        <v>140</v>
      </c>
      <c r="E23" s="397"/>
      <c r="F23" s="397"/>
      <c r="G23" s="397"/>
      <c r="H23" s="398"/>
      <c r="I23" s="257"/>
      <c r="J23" s="258" t="s">
        <v>8</v>
      </c>
      <c r="K23" s="120"/>
      <c r="N23" s="237"/>
    </row>
    <row r="24" spans="4:14" s="170" customFormat="1" ht="75" customHeight="1">
      <c r="D24" s="399" t="s">
        <v>141</v>
      </c>
      <c r="E24" s="399"/>
      <c r="F24" s="399"/>
      <c r="G24" s="399"/>
      <c r="H24" s="399"/>
      <c r="I24" s="257"/>
      <c r="J24" s="268" t="e">
        <f>I24*100/I23</f>
        <v>#DIV/0!</v>
      </c>
      <c r="K24" s="404" t="s">
        <v>124</v>
      </c>
      <c r="L24" s="405"/>
      <c r="M24" s="405"/>
      <c r="N24" s="269"/>
    </row>
    <row r="25" spans="4:14" s="170" customFormat="1" ht="75" customHeight="1">
      <c r="D25" s="396" t="s">
        <v>143</v>
      </c>
      <c r="E25" s="397"/>
      <c r="F25" s="397"/>
      <c r="G25" s="397"/>
      <c r="H25" s="398"/>
      <c r="I25" s="260"/>
      <c r="J25" s="262" t="e">
        <f>I25*100/I23</f>
        <v>#DIV/0!</v>
      </c>
      <c r="K25" s="171" t="s">
        <v>121</v>
      </c>
      <c r="N25" s="237"/>
    </row>
    <row r="26" spans="4:14" s="170" customFormat="1" ht="75" customHeight="1">
      <c r="D26" s="399" t="s">
        <v>142</v>
      </c>
      <c r="E26" s="399"/>
      <c r="F26" s="399"/>
      <c r="G26" s="399"/>
      <c r="H26" s="399"/>
      <c r="I26" s="260"/>
      <c r="J26" s="263" t="e">
        <f>I26*100/I23</f>
        <v>#DIV/0!</v>
      </c>
      <c r="K26" s="171" t="s">
        <v>122</v>
      </c>
      <c r="N26" s="237"/>
    </row>
    <row r="27" spans="4:14" s="170" customFormat="1" ht="24.75" customHeight="1">
      <c r="D27" s="234"/>
      <c r="E27" s="234"/>
      <c r="F27" s="234"/>
      <c r="G27" s="234"/>
      <c r="H27" s="234"/>
      <c r="I27" s="235"/>
      <c r="J27" s="236"/>
      <c r="K27" s="120"/>
      <c r="N27" s="237"/>
    </row>
    <row r="28" spans="2:4" s="121" customFormat="1" ht="24" customHeight="1">
      <c r="B28" s="402" t="s">
        <v>64</v>
      </c>
      <c r="C28" s="402"/>
      <c r="D28" s="402"/>
    </row>
    <row r="29" spans="2:13" s="121" customFormat="1" ht="24" customHeight="1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</row>
    <row r="30" spans="2:13" s="121" customFormat="1" ht="24" customHeight="1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</row>
    <row r="31" spans="2:13" s="121" customFormat="1" ht="24" customHeight="1"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</row>
    <row r="32" spans="2:13" s="121" customFormat="1" ht="24" customHeight="1"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</row>
    <row r="33" spans="2:13" s="121" customFormat="1" ht="24" customHeight="1"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</row>
    <row r="34" spans="2:13" s="121" customFormat="1" ht="24" customHeight="1"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</row>
    <row r="35" spans="2:12" s="121" customFormat="1" ht="24" customHeight="1">
      <c r="B35" s="402" t="s">
        <v>58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</row>
    <row r="36" spans="2:12" s="121" customFormat="1" ht="24" customHeight="1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2:14" ht="24" customHeight="1">
      <c r="B37" s="402" t="s">
        <v>19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</row>
    <row r="38" spans="2:14" ht="24" customHeight="1"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270"/>
    </row>
    <row r="39" spans="2:14" ht="24" customHeight="1"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270"/>
    </row>
    <row r="40" spans="2:14" ht="24" customHeight="1"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270"/>
    </row>
    <row r="41" spans="2:14" ht="24" customHeight="1"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270"/>
    </row>
    <row r="42" spans="2:14" ht="24" customHeight="1"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270"/>
    </row>
    <row r="43" spans="2:14" ht="24" customHeight="1"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270"/>
    </row>
    <row r="44" spans="2:14" ht="24" customHeight="1">
      <c r="B44" s="402" t="s">
        <v>58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N44" s="271"/>
    </row>
  </sheetData>
  <sheetProtection password="DE4A" sheet="1"/>
  <mergeCells count="28">
    <mergeCell ref="B35:L35"/>
    <mergeCell ref="B37:N37"/>
    <mergeCell ref="B38:M43"/>
    <mergeCell ref="B44:L44"/>
    <mergeCell ref="D24:H24"/>
    <mergeCell ref="K24:M24"/>
    <mergeCell ref="D25:H25"/>
    <mergeCell ref="D26:H26"/>
    <mergeCell ref="B28:D28"/>
    <mergeCell ref="B29:M34"/>
    <mergeCell ref="D17:H17"/>
    <mergeCell ref="K17:M17"/>
    <mergeCell ref="D18:H18"/>
    <mergeCell ref="D19:H19"/>
    <mergeCell ref="A21:K21"/>
    <mergeCell ref="D23:H23"/>
    <mergeCell ref="C9:F9"/>
    <mergeCell ref="N9:O9"/>
    <mergeCell ref="C10:F10"/>
    <mergeCell ref="C11:F11"/>
    <mergeCell ref="A14:K14"/>
    <mergeCell ref="D16:H16"/>
    <mergeCell ref="D2:N2"/>
    <mergeCell ref="A3:B3"/>
    <mergeCell ref="A4:B4"/>
    <mergeCell ref="A5:B5"/>
    <mergeCell ref="A6:B6"/>
    <mergeCell ref="H8:L8"/>
  </mergeCells>
  <printOptions/>
  <pageMargins left="0.3937007874015748" right="0.2755905511811024" top="0.5905511811023623" bottom="0.6299212598425197" header="0.31496062992125984" footer="0.31496062992125984"/>
  <pageSetup horizontalDpi="600" verticalDpi="600" orientation="landscape" scale="70" r:id="rId1"/>
  <headerFooter>
    <oddFooter>&amp;R&amp;P</oddFooter>
  </headerFooter>
  <rowBreaks count="2" manualBreakCount="2">
    <brk id="20" max="255" man="1"/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4">
      <selection activeCell="J16" sqref="J16:J18"/>
    </sheetView>
  </sheetViews>
  <sheetFormatPr defaultColWidth="7.00390625" defaultRowHeight="15"/>
  <cols>
    <col min="1" max="1" width="13.57421875" style="297" customWidth="1"/>
    <col min="2" max="2" width="7.140625" style="297" customWidth="1"/>
    <col min="3" max="3" width="2.421875" style="297" customWidth="1"/>
    <col min="4" max="8" width="11.57421875" style="297" customWidth="1"/>
    <col min="9" max="9" width="15.421875" style="297" customWidth="1"/>
    <col min="10" max="10" width="16.8515625" style="297" customWidth="1"/>
    <col min="11" max="11" width="8.28125" style="297" customWidth="1"/>
    <col min="12" max="12" width="8.421875" style="297" customWidth="1"/>
    <col min="13" max="13" width="12.8515625" style="297" bestFit="1" customWidth="1"/>
    <col min="14" max="14" width="12.140625" style="297" bestFit="1" customWidth="1"/>
    <col min="15" max="15" width="13.00390625" style="297" bestFit="1" customWidth="1"/>
    <col min="16" max="16" width="7.00390625" style="297" customWidth="1"/>
    <col min="17" max="17" width="11.140625" style="297" customWidth="1"/>
    <col min="18" max="16384" width="7.00390625" style="297" customWidth="1"/>
  </cols>
  <sheetData>
    <row r="1" ht="19.5">
      <c r="I1" s="297" t="str">
        <f>summary2022Y!A6</f>
        <v>สำนักงานที่ปรึกษากฎหมาย</v>
      </c>
    </row>
    <row r="2" spans="1:14" s="301" customFormat="1" ht="30" customHeight="1">
      <c r="A2" s="298" t="s">
        <v>95</v>
      </c>
      <c r="B2" s="299">
        <v>4.2</v>
      </c>
      <c r="C2" s="278" t="s">
        <v>0</v>
      </c>
      <c r="D2" s="422" t="s">
        <v>144</v>
      </c>
      <c r="E2" s="423"/>
      <c r="F2" s="423"/>
      <c r="G2" s="423"/>
      <c r="H2" s="423"/>
      <c r="I2" s="423"/>
      <c r="J2" s="423"/>
      <c r="K2" s="423"/>
      <c r="L2" s="423"/>
      <c r="M2" s="423"/>
      <c r="N2" s="300"/>
    </row>
    <row r="3" spans="1:4" s="301" customFormat="1" ht="24.75" customHeight="1">
      <c r="A3" s="424" t="s">
        <v>1</v>
      </c>
      <c r="B3" s="425"/>
      <c r="C3" s="278" t="s">
        <v>0</v>
      </c>
      <c r="D3" s="322">
        <v>3</v>
      </c>
    </row>
    <row r="4" spans="1:5" s="301" customFormat="1" ht="24.75" customHeight="1">
      <c r="A4" s="424" t="s">
        <v>2</v>
      </c>
      <c r="B4" s="425"/>
      <c r="C4" s="279" t="s">
        <v>0</v>
      </c>
      <c r="D4" s="302">
        <f>IF(E6=1,"N/A",I10)</f>
        <v>0</v>
      </c>
      <c r="E4" s="297"/>
    </row>
    <row r="5" spans="1:5" s="301" customFormat="1" ht="24.75" customHeight="1">
      <c r="A5" s="424" t="s">
        <v>3</v>
      </c>
      <c r="B5" s="425"/>
      <c r="C5" s="279" t="s">
        <v>0</v>
      </c>
      <c r="D5" s="303" t="str">
        <f>IF(I10&gt;=3,"ดีมาก",IF(I10&gt;=2,"ปานกลาง",IF(I10&gt;=1,"ต่ำ","ต่ำมาก")))</f>
        <v>ต่ำมาก</v>
      </c>
      <c r="E5" s="297"/>
    </row>
    <row r="6" spans="1:6" s="301" customFormat="1" ht="24.75" customHeight="1">
      <c r="A6" s="424" t="s">
        <v>4</v>
      </c>
      <c r="B6" s="425"/>
      <c r="C6" s="279" t="s">
        <v>0</v>
      </c>
      <c r="D6" s="304">
        <f>IF(E6=1,1,J10)</f>
        <v>1</v>
      </c>
      <c r="E6" s="305"/>
      <c r="F6" s="306" t="s">
        <v>5</v>
      </c>
    </row>
    <row r="7" s="301" customFormat="1" ht="19.5">
      <c r="G7" s="307"/>
    </row>
    <row r="8" spans="1:10" s="283" customFormat="1" ht="22.5" customHeight="1">
      <c r="A8" s="308"/>
      <c r="C8" s="309"/>
      <c r="D8" s="426" t="s">
        <v>6</v>
      </c>
      <c r="E8" s="426"/>
      <c r="F8" s="426"/>
      <c r="G8" s="426"/>
      <c r="H8" s="426"/>
      <c r="I8" s="310"/>
      <c r="J8" s="310"/>
    </row>
    <row r="9" spans="1:10" s="283" customFormat="1" ht="19.5">
      <c r="A9" s="308"/>
      <c r="C9" s="309"/>
      <c r="D9" s="291" t="s">
        <v>13</v>
      </c>
      <c r="E9" s="291" t="s">
        <v>14</v>
      </c>
      <c r="F9" s="291" t="s">
        <v>15</v>
      </c>
      <c r="G9" s="291" t="s">
        <v>16</v>
      </c>
      <c r="H9" s="291" t="s">
        <v>17</v>
      </c>
      <c r="I9" s="292" t="s">
        <v>2</v>
      </c>
      <c r="J9" s="293" t="s">
        <v>7</v>
      </c>
    </row>
    <row r="10" spans="2:10" s="283" customFormat="1" ht="19.5">
      <c r="B10" s="311"/>
      <c r="D10" s="294">
        <v>1</v>
      </c>
      <c r="E10" s="295"/>
      <c r="F10" s="294">
        <v>2</v>
      </c>
      <c r="G10" s="295"/>
      <c r="H10" s="294">
        <v>3</v>
      </c>
      <c r="I10" s="280">
        <f>J13</f>
        <v>0</v>
      </c>
      <c r="J10" s="296">
        <f>6-IF(E6=1,5,IF(I10=H10,1,IF(I10=F10,3,IF(I10=D10,5,IF(I10=0,5)))))</f>
        <v>1</v>
      </c>
    </row>
    <row r="11" spans="3:5" s="283" customFormat="1" ht="19.5">
      <c r="C11" s="312"/>
      <c r="D11" s="313"/>
      <c r="E11" s="314"/>
    </row>
    <row r="12" spans="4:16" s="283" customFormat="1" ht="39.75" customHeight="1">
      <c r="D12" s="418" t="s">
        <v>132</v>
      </c>
      <c r="E12" s="419"/>
      <c r="F12" s="419"/>
      <c r="G12" s="419"/>
      <c r="H12" s="419"/>
      <c r="I12" s="419"/>
      <c r="J12" s="280">
        <v>3</v>
      </c>
      <c r="K12" s="306" t="s">
        <v>8</v>
      </c>
      <c r="M12" s="315"/>
      <c r="N12" s="288"/>
      <c r="O12" s="288"/>
      <c r="P12" s="288"/>
    </row>
    <row r="13" spans="4:17" s="283" customFormat="1" ht="39.75" customHeight="1">
      <c r="D13" s="418" t="s">
        <v>133</v>
      </c>
      <c r="E13" s="418"/>
      <c r="F13" s="418"/>
      <c r="G13" s="418"/>
      <c r="H13" s="418"/>
      <c r="I13" s="418"/>
      <c r="J13" s="281">
        <f>M19</f>
        <v>0</v>
      </c>
      <c r="K13" s="306" t="s">
        <v>8</v>
      </c>
      <c r="M13" s="288"/>
      <c r="N13" s="288"/>
      <c r="O13" s="288"/>
      <c r="P13" s="288"/>
      <c r="Q13" s="288"/>
    </row>
    <row r="14" spans="4:17" s="283" customFormat="1" ht="19.5">
      <c r="D14" s="316"/>
      <c r="E14" s="316"/>
      <c r="F14" s="316"/>
      <c r="G14" s="316"/>
      <c r="H14" s="316"/>
      <c r="I14" s="316"/>
      <c r="J14" s="282"/>
      <c r="K14" s="306"/>
      <c r="M14" s="317"/>
      <c r="N14" s="317"/>
      <c r="O14" s="317"/>
      <c r="P14" s="288"/>
      <c r="Q14" s="288"/>
    </row>
    <row r="15" spans="4:17" s="310" customFormat="1" ht="24" customHeight="1">
      <c r="D15" s="420" t="s">
        <v>110</v>
      </c>
      <c r="E15" s="420"/>
      <c r="F15" s="420"/>
      <c r="G15" s="420"/>
      <c r="H15" s="420"/>
      <c r="I15" s="420"/>
      <c r="J15" s="318" t="s">
        <v>105</v>
      </c>
      <c r="K15" s="421" t="s">
        <v>106</v>
      </c>
      <c r="L15" s="421"/>
      <c r="M15" s="319"/>
      <c r="N15" s="319"/>
      <c r="O15" s="319"/>
      <c r="P15" s="320"/>
      <c r="Q15" s="320"/>
    </row>
    <row r="16" spans="4:17" s="283" customFormat="1" ht="54.75" customHeight="1">
      <c r="D16" s="411" t="s">
        <v>145</v>
      </c>
      <c r="E16" s="412"/>
      <c r="F16" s="412"/>
      <c r="G16" s="412"/>
      <c r="H16" s="412"/>
      <c r="I16" s="413"/>
      <c r="J16" s="284"/>
      <c r="K16" s="414">
        <f>IF(ISBLANK(J16),"",IF(N16&gt;=0,"ผ่าน",IF(N16&lt;0,"ไม่ผ่าน",IF(N16&gt;=0,"ผ่าน",IF(N16&lt;0,"ไม่ผ่าน")))))</f>
      </c>
      <c r="L16" s="415"/>
      <c r="M16" s="285">
        <v>242857</v>
      </c>
      <c r="N16" s="286">
        <f>M16-J16</f>
        <v>242857</v>
      </c>
      <c r="O16" s="287"/>
      <c r="P16" s="288"/>
      <c r="Q16" s="289"/>
    </row>
    <row r="17" spans="4:17" s="283" customFormat="1" ht="69.75" customHeight="1">
      <c r="D17" s="411" t="s">
        <v>146</v>
      </c>
      <c r="E17" s="412"/>
      <c r="F17" s="412"/>
      <c r="G17" s="412"/>
      <c r="H17" s="412"/>
      <c r="I17" s="413"/>
      <c r="J17" s="290"/>
      <c r="K17" s="414">
        <f>IF(ISBLANK(J17),"",IF(N17&gt;=0,"ผ่าน",IF(N17&lt;0,"ไม่ผ่าน",IF(N17&gt;=0,"ผ่าน",IF(N17&lt;0,"ไม่ผ่าน")))))</f>
      </c>
      <c r="L17" s="415"/>
      <c r="M17" s="285">
        <v>242978</v>
      </c>
      <c r="N17" s="286">
        <f>M17-J17</f>
        <v>242978</v>
      </c>
      <c r="O17" s="288"/>
      <c r="P17" s="288"/>
      <c r="Q17" s="288"/>
    </row>
    <row r="18" spans="4:17" s="283" customFormat="1" ht="84" customHeight="1">
      <c r="D18" s="411" t="s">
        <v>147</v>
      </c>
      <c r="E18" s="412"/>
      <c r="F18" s="412"/>
      <c r="G18" s="412"/>
      <c r="H18" s="412"/>
      <c r="I18" s="413"/>
      <c r="J18" s="284"/>
      <c r="K18" s="414">
        <f>IF(ISBLANK(J18),"",IF(N18&gt;=0,"ผ่าน",IF(N18&lt;0,"ไม่ผ่าน",IF(N18&gt;=0,"ผ่าน",IF(N18&lt;0,"ไม่ผ่าน")))))</f>
      </c>
      <c r="L18" s="415"/>
      <c r="M18" s="285">
        <v>243069</v>
      </c>
      <c r="N18" s="286">
        <f>M18-J18</f>
        <v>243069</v>
      </c>
      <c r="O18" s="288"/>
      <c r="P18" s="288"/>
      <c r="Q18" s="288"/>
    </row>
    <row r="19" spans="4:17" s="283" customFormat="1" ht="15.75" customHeight="1">
      <c r="D19" s="316"/>
      <c r="E19" s="316"/>
      <c r="F19" s="316"/>
      <c r="G19" s="316"/>
      <c r="H19" s="316"/>
      <c r="I19" s="316"/>
      <c r="J19" s="316"/>
      <c r="K19" s="306"/>
      <c r="M19" s="317">
        <f>COUNTIF(K16:L18,"ผ่าน")</f>
        <v>0</v>
      </c>
      <c r="N19" s="317"/>
      <c r="O19" s="288"/>
      <c r="P19" s="288"/>
      <c r="Q19" s="288"/>
    </row>
    <row r="20" spans="3:17" s="283" customFormat="1" ht="19.5">
      <c r="C20" s="416" t="s">
        <v>33</v>
      </c>
      <c r="D20" s="416"/>
      <c r="E20" s="416"/>
      <c r="F20" s="316"/>
      <c r="G20" s="316"/>
      <c r="H20" s="316"/>
      <c r="I20" s="316"/>
      <c r="J20" s="316"/>
      <c r="K20" s="306"/>
      <c r="O20" s="288"/>
      <c r="P20" s="288"/>
      <c r="Q20" s="288"/>
    </row>
    <row r="21" spans="3:16" s="283" customFormat="1" ht="19.5">
      <c r="C21" s="417" t="s">
        <v>134</v>
      </c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317"/>
      <c r="O21" s="317"/>
      <c r="P21" s="288"/>
    </row>
    <row r="22" spans="4:14" s="283" customFormat="1" ht="19.5">
      <c r="D22" s="316"/>
      <c r="E22" s="316"/>
      <c r="F22" s="316"/>
      <c r="G22" s="316"/>
      <c r="H22" s="316"/>
      <c r="I22" s="316"/>
      <c r="J22" s="316"/>
      <c r="K22" s="306"/>
      <c r="M22" s="317"/>
      <c r="N22" s="317"/>
    </row>
    <row r="23" spans="2:4" s="321" customFormat="1" ht="19.5">
      <c r="B23" s="407" t="s">
        <v>64</v>
      </c>
      <c r="C23" s="407"/>
      <c r="D23" s="407"/>
    </row>
    <row r="24" spans="2:12" s="321" customFormat="1" ht="19.5"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</row>
    <row r="25" spans="2:12" s="321" customFormat="1" ht="19.5"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</row>
    <row r="26" spans="2:12" s="321" customFormat="1" ht="19.5"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</row>
    <row r="27" spans="2:12" s="321" customFormat="1" ht="19.5"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</row>
    <row r="28" spans="2:12" s="321" customFormat="1" ht="19.5"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</row>
    <row r="29" spans="2:12" s="321" customFormat="1" ht="19.5"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</row>
    <row r="30" spans="2:12" s="321" customFormat="1" ht="19.5"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</row>
    <row r="31" spans="2:12" s="321" customFormat="1" ht="19.5">
      <c r="B31" s="407" t="s">
        <v>58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</row>
    <row r="32" ht="24" customHeight="1">
      <c r="B32" s="297" t="s">
        <v>19</v>
      </c>
    </row>
    <row r="33" spans="2:12" ht="24" customHeight="1">
      <c r="B33" s="409"/>
      <c r="C33" s="410"/>
      <c r="D33" s="410"/>
      <c r="E33" s="410"/>
      <c r="F33" s="410"/>
      <c r="G33" s="410"/>
      <c r="H33" s="410"/>
      <c r="I33" s="410"/>
      <c r="J33" s="410"/>
      <c r="K33" s="410"/>
      <c r="L33" s="410"/>
    </row>
    <row r="34" spans="2:12" ht="24" customHeight="1">
      <c r="B34" s="409"/>
      <c r="C34" s="410"/>
      <c r="D34" s="410"/>
      <c r="E34" s="410"/>
      <c r="F34" s="410"/>
      <c r="G34" s="410"/>
      <c r="H34" s="410"/>
      <c r="I34" s="410"/>
      <c r="J34" s="410"/>
      <c r="K34" s="410"/>
      <c r="L34" s="410"/>
    </row>
    <row r="35" spans="2:12" ht="24" customHeight="1">
      <c r="B35" s="409"/>
      <c r="C35" s="410"/>
      <c r="D35" s="410"/>
      <c r="E35" s="410"/>
      <c r="F35" s="410"/>
      <c r="G35" s="410"/>
      <c r="H35" s="410"/>
      <c r="I35" s="410"/>
      <c r="J35" s="410"/>
      <c r="K35" s="410"/>
      <c r="L35" s="410"/>
    </row>
    <row r="36" spans="2:12" ht="24" customHeight="1">
      <c r="B36" s="409"/>
      <c r="C36" s="410"/>
      <c r="D36" s="410"/>
      <c r="E36" s="410"/>
      <c r="F36" s="410"/>
      <c r="G36" s="410"/>
      <c r="H36" s="410"/>
      <c r="I36" s="410"/>
      <c r="J36" s="410"/>
      <c r="K36" s="410"/>
      <c r="L36" s="410"/>
    </row>
    <row r="37" spans="2:12" ht="24" customHeight="1">
      <c r="B37" s="409"/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2:12" ht="24" customHeight="1">
      <c r="B38" s="409"/>
      <c r="C38" s="410"/>
      <c r="D38" s="410"/>
      <c r="E38" s="410"/>
      <c r="F38" s="410"/>
      <c r="G38" s="410"/>
      <c r="H38" s="410"/>
      <c r="I38" s="410"/>
      <c r="J38" s="410"/>
      <c r="K38" s="410"/>
      <c r="L38" s="410"/>
    </row>
    <row r="39" spans="2:12" ht="24" customHeight="1"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</row>
    <row r="40" spans="2:12" ht="24" customHeight="1">
      <c r="B40" s="407" t="s">
        <v>58</v>
      </c>
      <c r="C40" s="407"/>
      <c r="D40" s="407"/>
      <c r="E40" s="407"/>
      <c r="F40" s="407"/>
      <c r="G40" s="407"/>
      <c r="H40" s="407"/>
      <c r="I40" s="407"/>
      <c r="J40" s="407"/>
      <c r="K40" s="407"/>
      <c r="L40" s="407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359" t="s">
        <v>90</v>
      </c>
      <c r="E1" s="359"/>
      <c r="F1" s="359"/>
      <c r="G1" s="359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7" t="s">
        <v>66</v>
      </c>
      <c r="G5" s="428"/>
      <c r="H5" s="428"/>
      <c r="I5" s="428"/>
      <c r="J5" s="428"/>
      <c r="K5" s="42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7" t="s">
        <v>20</v>
      </c>
      <c r="C7" s="357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57">
        <v>1</v>
      </c>
      <c r="C8" s="357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57">
        <v>2</v>
      </c>
      <c r="C9" s="357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57">
        <v>3</v>
      </c>
      <c r="C10" s="357"/>
      <c r="D10" s="60" t="s">
        <v>75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57">
        <v>4</v>
      </c>
      <c r="C11" s="357"/>
      <c r="D11" s="60" t="s">
        <v>76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57">
        <v>5</v>
      </c>
      <c r="C12" s="357"/>
      <c r="D12" s="60" t="s">
        <v>77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60"/>
      <c r="C15" s="360"/>
      <c r="D15" s="360"/>
      <c r="E15" s="360"/>
      <c r="F15" s="360"/>
      <c r="G15" s="360"/>
      <c r="H15" s="360"/>
    </row>
    <row r="16" spans="2:8" ht="21.75">
      <c r="B16" s="360"/>
      <c r="C16" s="360"/>
      <c r="D16" s="360"/>
      <c r="E16" s="360"/>
      <c r="F16" s="360"/>
      <c r="G16" s="360"/>
      <c r="H16" s="360"/>
    </row>
    <row r="17" spans="2:8" ht="21.75">
      <c r="B17" s="360"/>
      <c r="C17" s="360"/>
      <c r="D17" s="360"/>
      <c r="E17" s="360"/>
      <c r="F17" s="360"/>
      <c r="G17" s="360"/>
      <c r="H17" s="360"/>
    </row>
    <row r="18" spans="2:8" ht="21.75">
      <c r="B18" s="360"/>
      <c r="C18" s="360"/>
      <c r="D18" s="360"/>
      <c r="E18" s="360"/>
      <c r="F18" s="360"/>
      <c r="G18" s="360"/>
      <c r="H18" s="360"/>
    </row>
    <row r="19" spans="2:8" ht="21.75">
      <c r="B19" s="360"/>
      <c r="C19" s="360"/>
      <c r="D19" s="360"/>
      <c r="E19" s="360"/>
      <c r="F19" s="360"/>
      <c r="G19" s="360"/>
      <c r="H19" s="360"/>
    </row>
    <row r="20" spans="2:8" ht="21.75">
      <c r="B20" s="360"/>
      <c r="C20" s="360"/>
      <c r="D20" s="360"/>
      <c r="E20" s="360"/>
      <c r="F20" s="360"/>
      <c r="G20" s="360"/>
      <c r="H20" s="360"/>
    </row>
    <row r="21" spans="2:13" ht="21.75">
      <c r="B21" s="358" t="s">
        <v>58</v>
      </c>
      <c r="C21" s="358"/>
      <c r="D21" s="358"/>
      <c r="E21" s="358"/>
      <c r="F21" s="358"/>
      <c r="G21" s="358"/>
      <c r="H21" s="358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365" t="s">
        <v>91</v>
      </c>
      <c r="C24" s="360"/>
      <c r="D24" s="360"/>
      <c r="E24" s="360"/>
      <c r="F24" s="360"/>
      <c r="G24" s="360"/>
      <c r="H24" s="360"/>
    </row>
    <row r="25" spans="2:8" ht="21.75">
      <c r="B25" s="360"/>
      <c r="C25" s="360"/>
      <c r="D25" s="360"/>
      <c r="E25" s="360"/>
      <c r="F25" s="360"/>
      <c r="G25" s="360"/>
      <c r="H25" s="360"/>
    </row>
    <row r="26" spans="2:8" ht="21.75">
      <c r="B26" s="360"/>
      <c r="C26" s="360"/>
      <c r="D26" s="360"/>
      <c r="E26" s="360"/>
      <c r="F26" s="360"/>
      <c r="G26" s="360"/>
      <c r="H26" s="360"/>
    </row>
    <row r="27" spans="2:8" ht="21.75">
      <c r="B27" s="360"/>
      <c r="C27" s="360"/>
      <c r="D27" s="360"/>
      <c r="E27" s="360"/>
      <c r="F27" s="360"/>
      <c r="G27" s="360"/>
      <c r="H27" s="360"/>
    </row>
    <row r="28" spans="2:8" ht="21.75">
      <c r="B28" s="360"/>
      <c r="C28" s="360"/>
      <c r="D28" s="360"/>
      <c r="E28" s="360"/>
      <c r="F28" s="360"/>
      <c r="G28" s="360"/>
      <c r="H28" s="360"/>
    </row>
    <row r="29" spans="2:8" ht="21.75">
      <c r="B29" s="360"/>
      <c r="C29" s="360"/>
      <c r="D29" s="360"/>
      <c r="E29" s="360"/>
      <c r="F29" s="360"/>
      <c r="G29" s="360"/>
      <c r="H29" s="360"/>
    </row>
    <row r="30" spans="2:8" ht="21.75">
      <c r="B30" s="358" t="s">
        <v>58</v>
      </c>
      <c r="C30" s="358"/>
      <c r="D30" s="358"/>
      <c r="E30" s="358"/>
      <c r="F30" s="358"/>
      <c r="G30" s="358"/>
      <c r="H30" s="358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7" t="s">
        <v>66</v>
      </c>
      <c r="G5" s="428"/>
      <c r="H5" s="428"/>
      <c r="I5" s="428"/>
      <c r="J5" s="428"/>
      <c r="K5" s="42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7" t="s">
        <v>20</v>
      </c>
      <c r="C7" s="357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57">
        <v>1</v>
      </c>
      <c r="C8" s="357"/>
      <c r="D8" s="60" t="s">
        <v>57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57">
        <v>2</v>
      </c>
      <c r="C9" s="357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57">
        <v>3</v>
      </c>
      <c r="C10" s="357"/>
      <c r="D10" s="60" t="s">
        <v>54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7">
        <v>4</v>
      </c>
      <c r="C11" s="357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57">
        <v>5</v>
      </c>
      <c r="C12" s="357"/>
      <c r="D12" s="60" t="s">
        <v>74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65"/>
      <c r="C16" s="365"/>
      <c r="D16" s="365"/>
      <c r="E16" s="365"/>
      <c r="F16" s="365"/>
      <c r="G16" s="365"/>
      <c r="H16" s="365"/>
    </row>
    <row r="17" spans="2:8" ht="21.75">
      <c r="B17" s="365"/>
      <c r="C17" s="365"/>
      <c r="D17" s="365"/>
      <c r="E17" s="365"/>
      <c r="F17" s="365"/>
      <c r="G17" s="365"/>
      <c r="H17" s="365"/>
    </row>
    <row r="18" spans="2:8" ht="21.75">
      <c r="B18" s="365"/>
      <c r="C18" s="365"/>
      <c r="D18" s="365"/>
      <c r="E18" s="365"/>
      <c r="F18" s="365"/>
      <c r="G18" s="365"/>
      <c r="H18" s="365"/>
    </row>
    <row r="19" spans="2:8" ht="21.75">
      <c r="B19" s="365"/>
      <c r="C19" s="365"/>
      <c r="D19" s="365"/>
      <c r="E19" s="365"/>
      <c r="F19" s="365"/>
      <c r="G19" s="365"/>
      <c r="H19" s="365"/>
    </row>
    <row r="20" spans="2:8" ht="21.75">
      <c r="B20" s="365"/>
      <c r="C20" s="365"/>
      <c r="D20" s="365"/>
      <c r="E20" s="365"/>
      <c r="F20" s="365"/>
      <c r="G20" s="365"/>
      <c r="H20" s="365"/>
    </row>
    <row r="21" spans="2:8" ht="21.75">
      <c r="B21" s="365"/>
      <c r="C21" s="365"/>
      <c r="D21" s="365"/>
      <c r="E21" s="365"/>
      <c r="F21" s="365"/>
      <c r="G21" s="365"/>
      <c r="H21" s="365"/>
    </row>
    <row r="22" spans="2:8" ht="21.75">
      <c r="B22" s="365"/>
      <c r="C22" s="365"/>
      <c r="D22" s="365"/>
      <c r="E22" s="365"/>
      <c r="F22" s="365"/>
      <c r="G22" s="365"/>
      <c r="H22" s="365"/>
    </row>
    <row r="23" spans="2:13" ht="21.75">
      <c r="B23" s="358" t="s">
        <v>58</v>
      </c>
      <c r="C23" s="358"/>
      <c r="D23" s="358"/>
      <c r="E23" s="358"/>
      <c r="F23" s="358"/>
      <c r="G23" s="358"/>
      <c r="H23" s="358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365"/>
      <c r="C26" s="365"/>
      <c r="D26" s="365"/>
      <c r="E26" s="365"/>
      <c r="F26" s="365"/>
      <c r="G26" s="365"/>
      <c r="H26" s="365"/>
    </row>
    <row r="27" spans="2:8" ht="21.75">
      <c r="B27" s="365"/>
      <c r="C27" s="365"/>
      <c r="D27" s="365"/>
      <c r="E27" s="365"/>
      <c r="F27" s="365"/>
      <c r="G27" s="365"/>
      <c r="H27" s="365"/>
    </row>
    <row r="28" spans="2:8" ht="21.75">
      <c r="B28" s="365"/>
      <c r="C28" s="365"/>
      <c r="D28" s="365"/>
      <c r="E28" s="365"/>
      <c r="F28" s="365"/>
      <c r="G28" s="365"/>
      <c r="H28" s="365"/>
    </row>
    <row r="29" spans="2:8" ht="21.75">
      <c r="B29" s="365"/>
      <c r="C29" s="365"/>
      <c r="D29" s="365"/>
      <c r="E29" s="365"/>
      <c r="F29" s="365"/>
      <c r="G29" s="365"/>
      <c r="H29" s="365"/>
    </row>
    <row r="30" spans="2:8" ht="21.75">
      <c r="B30" s="365"/>
      <c r="C30" s="365"/>
      <c r="D30" s="365"/>
      <c r="E30" s="365"/>
      <c r="F30" s="365"/>
      <c r="G30" s="365"/>
      <c r="H30" s="365"/>
    </row>
    <row r="31" spans="2:8" ht="21.75">
      <c r="B31" s="365"/>
      <c r="C31" s="365"/>
      <c r="D31" s="365"/>
      <c r="E31" s="365"/>
      <c r="F31" s="365"/>
      <c r="G31" s="365"/>
      <c r="H31" s="365"/>
    </row>
    <row r="32" spans="2:8" ht="21.75">
      <c r="B32" s="365"/>
      <c r="C32" s="365"/>
      <c r="D32" s="365"/>
      <c r="E32" s="365"/>
      <c r="F32" s="365"/>
      <c r="G32" s="365"/>
      <c r="H32" s="365"/>
    </row>
    <row r="33" spans="2:8" ht="21.75">
      <c r="B33" s="358" t="s">
        <v>58</v>
      </c>
      <c r="C33" s="358"/>
      <c r="D33" s="358"/>
      <c r="E33" s="358"/>
      <c r="F33" s="358"/>
      <c r="G33" s="358"/>
      <c r="H33" s="358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69" t="s">
        <v>84</v>
      </c>
      <c r="E1" s="370"/>
      <c r="F1" s="370"/>
      <c r="G1" s="370"/>
      <c r="H1" s="370"/>
      <c r="I1" s="370"/>
      <c r="J1" s="370"/>
      <c r="K1" s="370"/>
      <c r="L1" s="370"/>
      <c r="M1" s="370"/>
      <c r="N1" s="96"/>
      <c r="O1" s="95"/>
    </row>
    <row r="2" spans="1:4" s="83" customFormat="1" ht="22.5" customHeight="1">
      <c r="A2" s="371" t="s">
        <v>1</v>
      </c>
      <c r="B2" s="372"/>
      <c r="C2" s="87" t="s">
        <v>0</v>
      </c>
      <c r="D2" s="88">
        <v>2</v>
      </c>
    </row>
    <row r="3" spans="1:5" s="83" customFormat="1" ht="22.5" customHeight="1">
      <c r="A3" s="371" t="s">
        <v>2</v>
      </c>
      <c r="B3" s="37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1" t="s">
        <v>3</v>
      </c>
      <c r="B4" s="37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1" t="s">
        <v>4</v>
      </c>
      <c r="B5" s="37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73" t="s">
        <v>6</v>
      </c>
      <c r="E7" s="373"/>
      <c r="F7" s="373"/>
      <c r="G7" s="373"/>
      <c r="H7" s="37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63" t="s">
        <v>94</v>
      </c>
      <c r="E11" s="363"/>
      <c r="F11" s="363"/>
      <c r="G11" s="363"/>
      <c r="H11" s="363"/>
      <c r="I11" s="363"/>
      <c r="J11" s="115"/>
      <c r="K11" s="20" t="s">
        <v>8</v>
      </c>
      <c r="N11" s="86"/>
    </row>
    <row r="12" spans="4:11" s="78" customFormat="1" ht="55.5" customHeight="1">
      <c r="D12" s="363" t="s">
        <v>85</v>
      </c>
      <c r="E12" s="363"/>
      <c r="F12" s="363"/>
      <c r="G12" s="363"/>
      <c r="H12" s="363"/>
      <c r="I12" s="363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93</v>
      </c>
    </row>
    <row r="14" spans="4:11" s="78" customFormat="1" ht="49.5" customHeight="1">
      <c r="D14" s="367" t="s">
        <v>86</v>
      </c>
      <c r="E14" s="367"/>
      <c r="F14" s="367"/>
      <c r="G14" s="367"/>
      <c r="H14" s="367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66" t="s">
        <v>64</v>
      </c>
      <c r="C16" s="366"/>
      <c r="D16" s="366"/>
    </row>
    <row r="17" spans="2:11" s="41" customFormat="1" ht="24" customHeight="1">
      <c r="B17" s="365"/>
      <c r="C17" s="365"/>
      <c r="D17" s="365"/>
      <c r="E17" s="365"/>
      <c r="F17" s="365"/>
      <c r="G17" s="365"/>
      <c r="H17" s="365"/>
      <c r="I17" s="365"/>
      <c r="J17" s="365"/>
      <c r="K17" s="365"/>
    </row>
    <row r="18" spans="2:11" s="41" customFormat="1" ht="24" customHeight="1">
      <c r="B18" s="365"/>
      <c r="C18" s="365"/>
      <c r="D18" s="365"/>
      <c r="E18" s="365"/>
      <c r="F18" s="365"/>
      <c r="G18" s="365"/>
      <c r="H18" s="365"/>
      <c r="I18" s="365"/>
      <c r="J18" s="365"/>
      <c r="K18" s="365"/>
    </row>
    <row r="19" spans="2:11" s="41" customFormat="1" ht="24" customHeight="1">
      <c r="B19" s="365"/>
      <c r="C19" s="365"/>
      <c r="D19" s="365"/>
      <c r="E19" s="365"/>
      <c r="F19" s="365"/>
      <c r="G19" s="365"/>
      <c r="H19" s="365"/>
      <c r="I19" s="365"/>
      <c r="J19" s="365"/>
      <c r="K19" s="365"/>
    </row>
    <row r="20" spans="2:11" s="41" customFormat="1" ht="24" customHeight="1">
      <c r="B20" s="365"/>
      <c r="C20" s="365"/>
      <c r="D20" s="365"/>
      <c r="E20" s="365"/>
      <c r="F20" s="365"/>
      <c r="G20" s="365"/>
      <c r="H20" s="365"/>
      <c r="I20" s="365"/>
      <c r="J20" s="365"/>
      <c r="K20" s="365"/>
    </row>
    <row r="21" spans="2:11" s="41" customFormat="1" ht="24" customHeight="1">
      <c r="B21" s="365"/>
      <c r="C21" s="365"/>
      <c r="D21" s="365"/>
      <c r="E21" s="365"/>
      <c r="F21" s="365"/>
      <c r="G21" s="365"/>
      <c r="H21" s="365"/>
      <c r="I21" s="365"/>
      <c r="J21" s="365"/>
      <c r="K21" s="365"/>
    </row>
    <row r="22" spans="2:11" s="41" customFormat="1" ht="24" customHeight="1">
      <c r="B22" s="365"/>
      <c r="C22" s="365"/>
      <c r="D22" s="365"/>
      <c r="E22" s="365"/>
      <c r="F22" s="365"/>
      <c r="G22" s="365"/>
      <c r="H22" s="365"/>
      <c r="I22" s="365"/>
      <c r="J22" s="365"/>
      <c r="K22" s="365"/>
    </row>
    <row r="23" spans="2:11" s="41" customFormat="1" ht="24" customHeight="1">
      <c r="B23" s="365"/>
      <c r="C23" s="365"/>
      <c r="D23" s="365"/>
      <c r="E23" s="365"/>
      <c r="F23" s="365"/>
      <c r="G23" s="365"/>
      <c r="H23" s="365"/>
      <c r="I23" s="365"/>
      <c r="J23" s="365"/>
      <c r="K23" s="365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68"/>
      <c r="M27" s="68"/>
      <c r="N27" s="68"/>
    </row>
    <row r="28" spans="2:14" ht="24" customHeight="1"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68"/>
      <c r="M28" s="68"/>
      <c r="N28" s="68"/>
    </row>
    <row r="29" spans="2:14" ht="24" customHeight="1"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68"/>
      <c r="M29" s="68"/>
      <c r="N29" s="68"/>
    </row>
    <row r="30" spans="2:14" ht="24" customHeight="1"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68"/>
      <c r="M30" s="68"/>
      <c r="N30" s="68"/>
    </row>
    <row r="31" spans="2:14" ht="24" customHeight="1"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68"/>
      <c r="M31" s="68"/>
      <c r="N31" s="68"/>
    </row>
    <row r="32" spans="2:14" ht="24" customHeight="1"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68"/>
      <c r="M32" s="68"/>
      <c r="N32" s="68"/>
    </row>
    <row r="33" spans="2:14" ht="24" customHeight="1"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68"/>
      <c r="M33" s="68"/>
      <c r="N33" s="68"/>
    </row>
    <row r="34" spans="2:14" ht="24" customHeight="1">
      <c r="B34" s="358" t="s">
        <v>58</v>
      </c>
      <c r="C34" s="358"/>
      <c r="D34" s="358"/>
      <c r="E34" s="358"/>
      <c r="F34" s="358"/>
      <c r="G34" s="358"/>
      <c r="H34" s="358"/>
      <c r="I34" s="358"/>
      <c r="J34" s="358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2021-05-06T06:33:55Z</cp:lastPrinted>
  <dcterms:created xsi:type="dcterms:W3CDTF">2018-04-08T08:34:57Z</dcterms:created>
  <dcterms:modified xsi:type="dcterms:W3CDTF">2022-09-06T03:42:06Z</dcterms:modified>
  <cp:category/>
  <cp:version/>
  <cp:contentType/>
  <cp:contentStatus/>
</cp:coreProperties>
</file>