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2Y" sheetId="1" r:id="rId1"/>
    <sheet name="2.7" sheetId="2" state="hidden" r:id="rId2"/>
    <sheet name="4.1" sheetId="3" state="hidden" r:id="rId3"/>
    <sheet name="5.1(1)" sheetId="4" state="hidden" r:id="rId4"/>
    <sheet name="1.1" sheetId="5" r:id="rId5"/>
    <sheet name="3.10" sheetId="6" r:id="rId6"/>
    <sheet name="4.2 (ระดับหน่วยงาน)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4">#REF!</definedName>
    <definedName name="__for11" localSheetId="5">#REF!</definedName>
    <definedName name="__for11" localSheetId="6">#REF!</definedName>
    <definedName name="__for11" localSheetId="9">#REF!</definedName>
    <definedName name="__for11">#REF!</definedName>
    <definedName name="__for12" localSheetId="4">#REF!</definedName>
    <definedName name="__for12" localSheetId="5">#REF!</definedName>
    <definedName name="__for12" localSheetId="6">#REF!</definedName>
    <definedName name="__for12" localSheetId="9">#REF!</definedName>
    <definedName name="__for12">#REF!</definedName>
    <definedName name="__for13" localSheetId="4">#REF!</definedName>
    <definedName name="__for13" localSheetId="5">#REF!</definedName>
    <definedName name="__for13" localSheetId="6">#REF!</definedName>
    <definedName name="__for13" localSheetId="9">#REF!</definedName>
    <definedName name="__for13">#REF!</definedName>
    <definedName name="__for17" localSheetId="4">#REF!</definedName>
    <definedName name="__for17" localSheetId="5">#REF!</definedName>
    <definedName name="__for17" localSheetId="6">#REF!</definedName>
    <definedName name="__for17" localSheetId="9">#REF!</definedName>
    <definedName name="__for17">#REF!</definedName>
    <definedName name="__for5" localSheetId="4">#REF!</definedName>
    <definedName name="__for5" localSheetId="5">#REF!</definedName>
    <definedName name="__for5" localSheetId="6">#REF!</definedName>
    <definedName name="__for5" localSheetId="9">#REF!</definedName>
    <definedName name="__for5">#REF!</definedName>
    <definedName name="__for6" localSheetId="4">#REF!</definedName>
    <definedName name="__for6" localSheetId="5">#REF!</definedName>
    <definedName name="__for6" localSheetId="6">#REF!</definedName>
    <definedName name="__for6" localSheetId="9">#REF!</definedName>
    <definedName name="__for6">#REF!</definedName>
    <definedName name="__for8" localSheetId="4">#REF!</definedName>
    <definedName name="__for8" localSheetId="5">#REF!</definedName>
    <definedName name="__for8" localSheetId="6">#REF!</definedName>
    <definedName name="__for8" localSheetId="9">#REF!</definedName>
    <definedName name="__for8">#REF!</definedName>
    <definedName name="__for9" localSheetId="4">#REF!</definedName>
    <definedName name="__for9" localSheetId="5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4">#REF!</definedName>
    <definedName name="_for11" localSheetId="5">#REF!</definedName>
    <definedName name="_for11" localSheetId="6">#REF!</definedName>
    <definedName name="_for11" localSheetId="9">#REF!</definedName>
    <definedName name="_for11">#REF!</definedName>
    <definedName name="_for12" localSheetId="4">#REF!</definedName>
    <definedName name="_for12" localSheetId="5">#REF!</definedName>
    <definedName name="_for12" localSheetId="6">#REF!</definedName>
    <definedName name="_for12" localSheetId="9">#REF!</definedName>
    <definedName name="_for12">#REF!</definedName>
    <definedName name="_for13" localSheetId="4">#REF!</definedName>
    <definedName name="_for13" localSheetId="5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4">#REF!</definedName>
    <definedName name="_for17" localSheetId="5">#REF!</definedName>
    <definedName name="_for17" localSheetId="6">#REF!</definedName>
    <definedName name="_for17" localSheetId="9">#REF!</definedName>
    <definedName name="_for17">#REF!</definedName>
    <definedName name="_for5" localSheetId="4">#REF!</definedName>
    <definedName name="_for5" localSheetId="5">#REF!</definedName>
    <definedName name="_for5" localSheetId="6">#REF!</definedName>
    <definedName name="_for5" localSheetId="9">#REF!</definedName>
    <definedName name="_for5">#REF!</definedName>
    <definedName name="_for6" localSheetId="4">#REF!</definedName>
    <definedName name="_for6" localSheetId="5">#REF!</definedName>
    <definedName name="_for6" localSheetId="6">#REF!</definedName>
    <definedName name="_for6" localSheetId="9">#REF!</definedName>
    <definedName name="_for6">#REF!</definedName>
    <definedName name="_for8" localSheetId="4">#REF!</definedName>
    <definedName name="_for8" localSheetId="5">#REF!</definedName>
    <definedName name="_for8" localSheetId="6">#REF!</definedName>
    <definedName name="_for8" localSheetId="9">#REF!</definedName>
    <definedName name="_for8">#REF!</definedName>
    <definedName name="_for9" localSheetId="4">#REF!</definedName>
    <definedName name="_for9" localSheetId="5">#REF!</definedName>
    <definedName name="_for9" localSheetId="6">#REF!</definedName>
    <definedName name="_for9" localSheetId="9">#REF!</definedName>
    <definedName name="_for9">#REF!</definedName>
    <definedName name="data" localSheetId="4">#REF!</definedName>
    <definedName name="data" localSheetId="5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4">#REF!</definedName>
    <definedName name="data10.2" localSheetId="5">#REF!</definedName>
    <definedName name="data10.2" localSheetId="6">#REF!</definedName>
    <definedName name="data10.2" localSheetId="9">#REF!</definedName>
    <definedName name="data10.2">#REF!</definedName>
    <definedName name="data11" localSheetId="4">#REF!</definedName>
    <definedName name="data11" localSheetId="5">#REF!</definedName>
    <definedName name="data11" localSheetId="6">#REF!</definedName>
    <definedName name="data11" localSheetId="9">#REF!</definedName>
    <definedName name="data11">#REF!</definedName>
    <definedName name="data12" localSheetId="4">#REF!</definedName>
    <definedName name="data12" localSheetId="5">#REF!</definedName>
    <definedName name="data12" localSheetId="6">#REF!</definedName>
    <definedName name="data12" localSheetId="9">#REF!</definedName>
    <definedName name="data12">#REF!</definedName>
    <definedName name="data13" localSheetId="4">#REF!</definedName>
    <definedName name="data13" localSheetId="5">#REF!</definedName>
    <definedName name="data13" localSheetId="6">#REF!</definedName>
    <definedName name="data13" localSheetId="9">#REF!</definedName>
    <definedName name="data13">#REF!</definedName>
    <definedName name="data13.1" localSheetId="4">#REF!</definedName>
    <definedName name="data13.1" localSheetId="5">#REF!</definedName>
    <definedName name="data13.1" localSheetId="6">#REF!</definedName>
    <definedName name="data13.1" localSheetId="9">#REF!</definedName>
    <definedName name="data13.1">#REF!</definedName>
    <definedName name="data13.2" localSheetId="4">#REF!</definedName>
    <definedName name="data13.2" localSheetId="5">#REF!</definedName>
    <definedName name="data13.2" localSheetId="6">#REF!</definedName>
    <definedName name="data13.2" localSheetId="9">#REF!</definedName>
    <definedName name="data13.2">#REF!</definedName>
    <definedName name="data13.3" localSheetId="4">#REF!</definedName>
    <definedName name="data13.3" localSheetId="5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4">#REF!</definedName>
    <definedName name="data17" localSheetId="5">#REF!</definedName>
    <definedName name="data17" localSheetId="6">#REF!</definedName>
    <definedName name="data17" localSheetId="9">#REF!</definedName>
    <definedName name="data17">#REF!</definedName>
    <definedName name="data2_2_1" localSheetId="4">#REF!</definedName>
    <definedName name="data2_2_1" localSheetId="5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4">#REF!</definedName>
    <definedName name="data5" localSheetId="5">#REF!</definedName>
    <definedName name="data5" localSheetId="6">#REF!</definedName>
    <definedName name="data5" localSheetId="9">#REF!</definedName>
    <definedName name="data5">#REF!</definedName>
    <definedName name="data5.1" localSheetId="4">#REF!</definedName>
    <definedName name="data5.1" localSheetId="5">#REF!</definedName>
    <definedName name="data5.1" localSheetId="6">#REF!</definedName>
    <definedName name="data5.1" localSheetId="9">#REF!</definedName>
    <definedName name="data5.1">#REF!</definedName>
    <definedName name="data6" localSheetId="4">#REF!</definedName>
    <definedName name="data6" localSheetId="5">#REF!</definedName>
    <definedName name="data6" localSheetId="6">#REF!</definedName>
    <definedName name="data6" localSheetId="9">#REF!</definedName>
    <definedName name="data6">#REF!</definedName>
    <definedName name="data7.1" localSheetId="4">#REF!</definedName>
    <definedName name="data7.1" localSheetId="5">#REF!</definedName>
    <definedName name="data7.1" localSheetId="6">#REF!</definedName>
    <definedName name="data7.1" localSheetId="9">#REF!</definedName>
    <definedName name="data7.1">#REF!</definedName>
    <definedName name="data7.2.1" localSheetId="4">#REF!</definedName>
    <definedName name="data7.2.1" localSheetId="5">#REF!</definedName>
    <definedName name="data7.2.1" localSheetId="6">#REF!</definedName>
    <definedName name="data7.2.1" localSheetId="9">#REF!</definedName>
    <definedName name="data7.2.1">#REF!</definedName>
    <definedName name="data7.2.2" localSheetId="4">#REF!</definedName>
    <definedName name="data7.2.2" localSheetId="5">#REF!</definedName>
    <definedName name="data7.2.2" localSheetId="6">#REF!</definedName>
    <definedName name="data7.2.2" localSheetId="9">#REF!</definedName>
    <definedName name="data7.2.2">#REF!</definedName>
    <definedName name="data7.2.3" localSheetId="4">#REF!</definedName>
    <definedName name="data7.2.3" localSheetId="5">#REF!</definedName>
    <definedName name="data7.2.3" localSheetId="6">#REF!</definedName>
    <definedName name="data7.2.3" localSheetId="9">#REF!</definedName>
    <definedName name="data7.2.3">#REF!</definedName>
    <definedName name="data8" localSheetId="4">#REF!</definedName>
    <definedName name="data8" localSheetId="5">#REF!</definedName>
    <definedName name="data8" localSheetId="6">#REF!</definedName>
    <definedName name="data8" localSheetId="9">#REF!</definedName>
    <definedName name="data8">#REF!</definedName>
    <definedName name="data8a" localSheetId="4">#REF!</definedName>
    <definedName name="data8a" localSheetId="5">#REF!</definedName>
    <definedName name="data8a" localSheetId="6">#REF!</definedName>
    <definedName name="data8a" localSheetId="9">#REF!</definedName>
    <definedName name="data8a">#REF!</definedName>
    <definedName name="data8i" localSheetId="4">#REF!</definedName>
    <definedName name="data8i" localSheetId="5">#REF!</definedName>
    <definedName name="data8i" localSheetId="6">#REF!</definedName>
    <definedName name="data8i" localSheetId="9">#REF!</definedName>
    <definedName name="data8i">#REF!</definedName>
    <definedName name="data9" localSheetId="4">#REF!</definedName>
    <definedName name="data9" localSheetId="5">#REF!</definedName>
    <definedName name="data9" localSheetId="6">#REF!</definedName>
    <definedName name="data9" localSheetId="9">#REF!</definedName>
    <definedName name="data9">#REF!</definedName>
    <definedName name="data9.3" localSheetId="4">#REF!</definedName>
    <definedName name="data9.3" localSheetId="5">#REF!</definedName>
    <definedName name="data9.3" localSheetId="6">#REF!</definedName>
    <definedName name="data9.3" localSheetId="9">#REF!</definedName>
    <definedName name="data9.3">#REF!</definedName>
    <definedName name="datacg" localSheetId="4">#REF!</definedName>
    <definedName name="datacg" localSheetId="5">#REF!</definedName>
    <definedName name="datacg" localSheetId="6">#REF!</definedName>
    <definedName name="datacg" localSheetId="9">#REF!</definedName>
    <definedName name="datacg">#REF!</definedName>
    <definedName name="for10.2" localSheetId="4">#REF!</definedName>
    <definedName name="for10.2" localSheetId="5">#REF!</definedName>
    <definedName name="for10.2" localSheetId="6">#REF!</definedName>
    <definedName name="for10.2" localSheetId="9">#REF!</definedName>
    <definedName name="for10.2">#REF!</definedName>
    <definedName name="for13.1" localSheetId="4">#REF!</definedName>
    <definedName name="for13.1" localSheetId="5">#REF!</definedName>
    <definedName name="for13.1" localSheetId="6">#REF!</definedName>
    <definedName name="for13.1" localSheetId="9">#REF!</definedName>
    <definedName name="for13.1">#REF!</definedName>
    <definedName name="for13.2" localSheetId="4">#REF!</definedName>
    <definedName name="for13.2" localSheetId="5">#REF!</definedName>
    <definedName name="for13.2" localSheetId="6">#REF!</definedName>
    <definedName name="for13.2" localSheetId="9">#REF!</definedName>
    <definedName name="for13.2">#REF!</definedName>
    <definedName name="for13.3" localSheetId="4">#REF!</definedName>
    <definedName name="for13.3" localSheetId="5">#REF!</definedName>
    <definedName name="for13.3" localSheetId="6">#REF!</definedName>
    <definedName name="for13.3" localSheetId="9">#REF!</definedName>
    <definedName name="for13.3">#REF!</definedName>
    <definedName name="for2_2_1" localSheetId="4">#REF!</definedName>
    <definedName name="for2_2_1" localSheetId="5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4">#REF!</definedName>
    <definedName name="for5.1" localSheetId="5">#REF!</definedName>
    <definedName name="for5.1" localSheetId="6">#REF!</definedName>
    <definedName name="for5.1" localSheetId="9">#REF!</definedName>
    <definedName name="for5.1">#REF!</definedName>
    <definedName name="for7.1" localSheetId="4">#REF!</definedName>
    <definedName name="for7.1" localSheetId="5">#REF!</definedName>
    <definedName name="for7.1" localSheetId="6">#REF!</definedName>
    <definedName name="for7.1" localSheetId="9">#REF!</definedName>
    <definedName name="for7.1">#REF!</definedName>
    <definedName name="for7.2.1" localSheetId="4">#REF!</definedName>
    <definedName name="for7.2.1" localSheetId="5">#REF!</definedName>
    <definedName name="for7.2.1" localSheetId="6">#REF!</definedName>
    <definedName name="for7.2.1" localSheetId="9">#REF!</definedName>
    <definedName name="for7.2.1">#REF!</definedName>
    <definedName name="for7.2.2" localSheetId="4">#REF!</definedName>
    <definedName name="for7.2.2" localSheetId="5">#REF!</definedName>
    <definedName name="for7.2.2" localSheetId="6">#REF!</definedName>
    <definedName name="for7.2.2" localSheetId="9">#REF!</definedName>
    <definedName name="for7.2.2">#REF!</definedName>
    <definedName name="for7.2.3" localSheetId="4">#REF!</definedName>
    <definedName name="for7.2.3" localSheetId="5">#REF!</definedName>
    <definedName name="for7.2.3" localSheetId="6">#REF!</definedName>
    <definedName name="for7.2.3" localSheetId="9">#REF!</definedName>
    <definedName name="for7.2.3">#REF!</definedName>
    <definedName name="for8a" localSheetId="4">#REF!</definedName>
    <definedName name="for8a" localSheetId="5">#REF!</definedName>
    <definedName name="for8a" localSheetId="6">#REF!</definedName>
    <definedName name="for8a" localSheetId="9">#REF!</definedName>
    <definedName name="for8a">#REF!</definedName>
    <definedName name="for8i" localSheetId="4">#REF!</definedName>
    <definedName name="for8i" localSheetId="5">#REF!</definedName>
    <definedName name="for8i" localSheetId="6">#REF!</definedName>
    <definedName name="for8i" localSheetId="9">#REF!</definedName>
    <definedName name="for8i">#REF!</definedName>
    <definedName name="for9.3" localSheetId="4">#REF!</definedName>
    <definedName name="for9.3" localSheetId="5">#REF!</definedName>
    <definedName name="for9.3" localSheetId="6">#REF!</definedName>
    <definedName name="for9.3" localSheetId="9">#REF!</definedName>
    <definedName name="for9.3">#REF!</definedName>
    <definedName name="forcg" localSheetId="4">#REF!</definedName>
    <definedName name="forcg" localSheetId="5">#REF!</definedName>
    <definedName name="forcg" localSheetId="6">#REF!</definedName>
    <definedName name="forcg" localSheetId="9">#REF!</definedName>
    <definedName name="forcg">#REF!</definedName>
    <definedName name="formulation" localSheetId="4">#REF!</definedName>
    <definedName name="formulation" localSheetId="5">#REF!</definedName>
    <definedName name="formulation" localSheetId="6">#REF!</definedName>
    <definedName name="formulation" localSheetId="9">#REF!</definedName>
    <definedName name="formulation">#REF!</definedName>
    <definedName name="note" localSheetId="4">#REF!</definedName>
    <definedName name="note" localSheetId="5">#REF!</definedName>
    <definedName name="note" localSheetId="6">#REF!</definedName>
    <definedName name="note" localSheetId="9">#REF!</definedName>
    <definedName name="note">#REF!</definedName>
    <definedName name="note1" localSheetId="4">#REF!</definedName>
    <definedName name="note1" localSheetId="5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4">#REF!</definedName>
    <definedName name="note10.2" localSheetId="5">#REF!</definedName>
    <definedName name="note10.2" localSheetId="6">#REF!</definedName>
    <definedName name="note10.2" localSheetId="9">#REF!</definedName>
    <definedName name="note10.2">#REF!</definedName>
    <definedName name="note11" localSheetId="4">#REF!</definedName>
    <definedName name="note11" localSheetId="5">#REF!</definedName>
    <definedName name="note11" localSheetId="6">#REF!</definedName>
    <definedName name="note11" localSheetId="9">#REF!</definedName>
    <definedName name="note11">#REF!</definedName>
    <definedName name="note12" localSheetId="4">#REF!</definedName>
    <definedName name="note12" localSheetId="5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4">#REF!</definedName>
    <definedName name="note13.1" localSheetId="5">#REF!</definedName>
    <definedName name="note13.1" localSheetId="6">#REF!</definedName>
    <definedName name="note13.1" localSheetId="9">#REF!</definedName>
    <definedName name="note13.1">#REF!</definedName>
    <definedName name="note13.2" localSheetId="4">#REF!</definedName>
    <definedName name="note13.2" localSheetId="5">#REF!</definedName>
    <definedName name="note13.2" localSheetId="6">#REF!</definedName>
    <definedName name="note13.2" localSheetId="9">#REF!</definedName>
    <definedName name="note13.2">#REF!</definedName>
    <definedName name="note13.3" localSheetId="4">#REF!</definedName>
    <definedName name="note13.3" localSheetId="5">#REF!</definedName>
    <definedName name="note13.3" localSheetId="6">#REF!</definedName>
    <definedName name="note13.3" localSheetId="9">#REF!</definedName>
    <definedName name="note13.3">#REF!</definedName>
    <definedName name="note14" localSheetId="4">#REF!</definedName>
    <definedName name="note14" localSheetId="5">#REF!</definedName>
    <definedName name="note14" localSheetId="6">#REF!</definedName>
    <definedName name="note14" localSheetId="9">#REF!</definedName>
    <definedName name="note14">#REF!</definedName>
    <definedName name="note16" localSheetId="4">#REF!</definedName>
    <definedName name="note16" localSheetId="5">#REF!</definedName>
    <definedName name="note16" localSheetId="6">#REF!</definedName>
    <definedName name="note16" localSheetId="9">#REF!</definedName>
    <definedName name="note16">#REF!</definedName>
    <definedName name="note17" localSheetId="4">#REF!</definedName>
    <definedName name="note17" localSheetId="5">#REF!</definedName>
    <definedName name="note17" localSheetId="6">#REF!</definedName>
    <definedName name="note17" localSheetId="9">#REF!</definedName>
    <definedName name="note17">#REF!</definedName>
    <definedName name="note2_2_1" localSheetId="4">#REF!</definedName>
    <definedName name="note2_2_1" localSheetId="5">#REF!</definedName>
    <definedName name="note2_2_1" localSheetId="6">#REF!</definedName>
    <definedName name="note2_2_1" localSheetId="9">#REF!</definedName>
    <definedName name="note2_2_1">#REF!</definedName>
    <definedName name="note3.6" localSheetId="4">#REF!</definedName>
    <definedName name="note3.6" localSheetId="5">#REF!</definedName>
    <definedName name="note3.6" localSheetId="6">#REF!</definedName>
    <definedName name="note3.6" localSheetId="9">#REF!</definedName>
    <definedName name="note3.6">#REF!</definedName>
    <definedName name="note3.7" localSheetId="4">#REF!</definedName>
    <definedName name="note3.7" localSheetId="5">#REF!</definedName>
    <definedName name="note3.7" localSheetId="6">#REF!</definedName>
    <definedName name="note3.7" localSheetId="9">#REF!</definedName>
    <definedName name="note3.7">#REF!</definedName>
    <definedName name="note4" localSheetId="4">#REF!</definedName>
    <definedName name="note4" localSheetId="5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4">#REF!</definedName>
    <definedName name="note5" localSheetId="5">#REF!</definedName>
    <definedName name="note5" localSheetId="6">#REF!</definedName>
    <definedName name="note5" localSheetId="9">#REF!</definedName>
    <definedName name="note5">#REF!</definedName>
    <definedName name="note5.1" localSheetId="4">#REF!</definedName>
    <definedName name="note5.1" localSheetId="5">#REF!</definedName>
    <definedName name="note5.1" localSheetId="6">#REF!</definedName>
    <definedName name="note5.1" localSheetId="9">#REF!</definedName>
    <definedName name="note5.1">#REF!</definedName>
    <definedName name="note6" localSheetId="4">#REF!</definedName>
    <definedName name="note6" localSheetId="5">#REF!</definedName>
    <definedName name="note6" localSheetId="6">#REF!</definedName>
    <definedName name="note6" localSheetId="9">#REF!</definedName>
    <definedName name="note6">#REF!</definedName>
    <definedName name="note7.1" localSheetId="4">#REF!</definedName>
    <definedName name="note7.1" localSheetId="5">#REF!</definedName>
    <definedName name="note7.1" localSheetId="6">#REF!</definedName>
    <definedName name="note7.1" localSheetId="9">#REF!</definedName>
    <definedName name="note7.1">#REF!</definedName>
    <definedName name="note7.2.1" localSheetId="4">#REF!</definedName>
    <definedName name="note7.2.1" localSheetId="5">#REF!</definedName>
    <definedName name="note7.2.1" localSheetId="6">#REF!</definedName>
    <definedName name="note7.2.1" localSheetId="9">#REF!</definedName>
    <definedName name="note7.2.1">#REF!</definedName>
    <definedName name="note7.2.2" localSheetId="4">#REF!</definedName>
    <definedName name="note7.2.2" localSheetId="5">#REF!</definedName>
    <definedName name="note7.2.2" localSheetId="6">#REF!</definedName>
    <definedName name="note7.2.2" localSheetId="9">#REF!</definedName>
    <definedName name="note7.2.2">#REF!</definedName>
    <definedName name="note7.2.3" localSheetId="4">#REF!</definedName>
    <definedName name="note7.2.3" localSheetId="5">#REF!</definedName>
    <definedName name="note7.2.3" localSheetId="6">#REF!</definedName>
    <definedName name="note7.2.3" localSheetId="9">#REF!</definedName>
    <definedName name="note7.2.3">#REF!</definedName>
    <definedName name="note8" localSheetId="4">#REF!</definedName>
    <definedName name="note8" localSheetId="5">#REF!</definedName>
    <definedName name="note8" localSheetId="6">#REF!</definedName>
    <definedName name="note8" localSheetId="9">#REF!</definedName>
    <definedName name="note8">#REF!</definedName>
    <definedName name="note8a" localSheetId="4">#REF!</definedName>
    <definedName name="note8a" localSheetId="5">#REF!</definedName>
    <definedName name="note8a" localSheetId="6">#REF!</definedName>
    <definedName name="note8a" localSheetId="9">#REF!</definedName>
    <definedName name="note8a">#REF!</definedName>
    <definedName name="note8i" localSheetId="4">#REF!</definedName>
    <definedName name="note8i" localSheetId="5">#REF!</definedName>
    <definedName name="note8i" localSheetId="6">#REF!</definedName>
    <definedName name="note8i" localSheetId="9">#REF!</definedName>
    <definedName name="note8i">#REF!</definedName>
    <definedName name="note9" localSheetId="4">#REF!</definedName>
    <definedName name="note9" localSheetId="5">#REF!</definedName>
    <definedName name="note9" localSheetId="6">#REF!</definedName>
    <definedName name="note9" localSheetId="9">#REF!</definedName>
    <definedName name="note9">#REF!</definedName>
    <definedName name="note9.3" localSheetId="4">#REF!</definedName>
    <definedName name="note9.3" localSheetId="5">#REF!</definedName>
    <definedName name="note9.3" localSheetId="6">#REF!</definedName>
    <definedName name="note9.3" localSheetId="9">#REF!</definedName>
    <definedName name="note9.3">#REF!</definedName>
    <definedName name="notecg" localSheetId="4">#REF!</definedName>
    <definedName name="notecg" localSheetId="5">#REF!</definedName>
    <definedName name="notecg" localSheetId="6">#REF!</definedName>
    <definedName name="notecg" localSheetId="9">#REF!</definedName>
    <definedName name="notecg">#REF!</definedName>
    <definedName name="_xlnm.Print_Titles" localSheetId="4">'1.1'!$1:$1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4">#REF!</definedName>
    <definedName name="remark13.3" localSheetId="5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4">#REF!</definedName>
    <definedName name="remark17" localSheetId="5">#REF!</definedName>
    <definedName name="remark17" localSheetId="6">#REF!</definedName>
    <definedName name="remark17" localSheetId="9">#REF!</definedName>
    <definedName name="remark17">#REF!</definedName>
    <definedName name="score" localSheetId="4">#REF!</definedName>
    <definedName name="score" localSheetId="5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4">#REF!</definedName>
    <definedName name="score10.2" localSheetId="5">#REF!</definedName>
    <definedName name="score10.2" localSheetId="6">#REF!</definedName>
    <definedName name="score10.2" localSheetId="9">#REF!</definedName>
    <definedName name="score10.2">#REF!</definedName>
    <definedName name="score11" localSheetId="4">#REF!</definedName>
    <definedName name="score11" localSheetId="5">#REF!</definedName>
    <definedName name="score11" localSheetId="6">#REF!</definedName>
    <definedName name="score11" localSheetId="9">#REF!</definedName>
    <definedName name="score11">#REF!</definedName>
    <definedName name="score12" localSheetId="4">#REF!</definedName>
    <definedName name="score12" localSheetId="5">#REF!</definedName>
    <definedName name="score12" localSheetId="6">#REF!</definedName>
    <definedName name="score12" localSheetId="9">#REF!</definedName>
    <definedName name="score12">#REF!</definedName>
    <definedName name="score13" localSheetId="4">#REF!</definedName>
    <definedName name="score13" localSheetId="5">#REF!</definedName>
    <definedName name="score13" localSheetId="6">#REF!</definedName>
    <definedName name="score13" localSheetId="9">#REF!</definedName>
    <definedName name="score13">#REF!</definedName>
    <definedName name="score13.1" localSheetId="4">#REF!</definedName>
    <definedName name="score13.1" localSheetId="5">#REF!</definedName>
    <definedName name="score13.1" localSheetId="6">#REF!</definedName>
    <definedName name="score13.1" localSheetId="9">#REF!</definedName>
    <definedName name="score13.1">#REF!</definedName>
    <definedName name="score13.2" localSheetId="4">#REF!</definedName>
    <definedName name="score13.2" localSheetId="5">#REF!</definedName>
    <definedName name="score13.2" localSheetId="6">#REF!</definedName>
    <definedName name="score13.2" localSheetId="9">#REF!</definedName>
    <definedName name="score13.2">#REF!</definedName>
    <definedName name="score13.3" localSheetId="4">#REF!</definedName>
    <definedName name="score13.3" localSheetId="5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4">#REF!</definedName>
    <definedName name="score17" localSheetId="5">#REF!</definedName>
    <definedName name="score17" localSheetId="6">#REF!</definedName>
    <definedName name="score17" localSheetId="9">#REF!</definedName>
    <definedName name="score17">#REF!</definedName>
    <definedName name="score2_2_1" localSheetId="4">#REF!</definedName>
    <definedName name="score2_2_1" localSheetId="5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4">#REF!</definedName>
    <definedName name="score5" localSheetId="5">#REF!</definedName>
    <definedName name="score5" localSheetId="6">#REF!</definedName>
    <definedName name="score5" localSheetId="9">#REF!</definedName>
    <definedName name="score5">#REF!</definedName>
    <definedName name="score5.1" localSheetId="4">#REF!</definedName>
    <definedName name="score5.1" localSheetId="5">#REF!</definedName>
    <definedName name="score5.1" localSheetId="6">#REF!</definedName>
    <definedName name="score5.1" localSheetId="9">#REF!</definedName>
    <definedName name="score5.1">#REF!</definedName>
    <definedName name="score6" localSheetId="4">#REF!</definedName>
    <definedName name="score6" localSheetId="5">#REF!</definedName>
    <definedName name="score6" localSheetId="6">#REF!</definedName>
    <definedName name="score6" localSheetId="9">#REF!</definedName>
    <definedName name="score6">#REF!</definedName>
    <definedName name="score7.1" localSheetId="4">#REF!</definedName>
    <definedName name="score7.1" localSheetId="5">#REF!</definedName>
    <definedName name="score7.1" localSheetId="6">#REF!</definedName>
    <definedName name="score7.1" localSheetId="9">#REF!</definedName>
    <definedName name="score7.1">#REF!</definedName>
    <definedName name="score7.2.1" localSheetId="4">#REF!</definedName>
    <definedName name="score7.2.1" localSheetId="5">#REF!</definedName>
    <definedName name="score7.2.1" localSheetId="6">#REF!</definedName>
    <definedName name="score7.2.1" localSheetId="9">#REF!</definedName>
    <definedName name="score7.2.1">#REF!</definedName>
    <definedName name="score7.2.2" localSheetId="4">#REF!</definedName>
    <definedName name="score7.2.2" localSheetId="5">#REF!</definedName>
    <definedName name="score7.2.2" localSheetId="6">#REF!</definedName>
    <definedName name="score7.2.2" localSheetId="9">#REF!</definedName>
    <definedName name="score7.2.2">#REF!</definedName>
    <definedName name="score7.2.3" localSheetId="4">#REF!</definedName>
    <definedName name="score7.2.3" localSheetId="5">#REF!</definedName>
    <definedName name="score7.2.3" localSheetId="6">#REF!</definedName>
    <definedName name="score7.2.3" localSheetId="9">#REF!</definedName>
    <definedName name="score7.2.3">#REF!</definedName>
    <definedName name="score8" localSheetId="4">#REF!</definedName>
    <definedName name="score8" localSheetId="5">#REF!</definedName>
    <definedName name="score8" localSheetId="6">#REF!</definedName>
    <definedName name="score8" localSheetId="9">#REF!</definedName>
    <definedName name="score8">#REF!</definedName>
    <definedName name="score8a" localSheetId="4">#REF!</definedName>
    <definedName name="score8a" localSheetId="5">#REF!</definedName>
    <definedName name="score8a" localSheetId="6">#REF!</definedName>
    <definedName name="score8a" localSheetId="9">#REF!</definedName>
    <definedName name="score8a">#REF!</definedName>
    <definedName name="score8i" localSheetId="4">#REF!</definedName>
    <definedName name="score8i" localSheetId="5">#REF!</definedName>
    <definedName name="score8i" localSheetId="6">#REF!</definedName>
    <definedName name="score8i" localSheetId="9">#REF!</definedName>
    <definedName name="score8i">#REF!</definedName>
    <definedName name="score9" localSheetId="4">#REF!</definedName>
    <definedName name="score9" localSheetId="5">#REF!</definedName>
    <definedName name="score9" localSheetId="6">#REF!</definedName>
    <definedName name="score9" localSheetId="9">#REF!</definedName>
    <definedName name="score9">#REF!</definedName>
    <definedName name="score9.3" localSheetId="4">#REF!</definedName>
    <definedName name="score9.3" localSheetId="5">#REF!</definedName>
    <definedName name="score9.3" localSheetId="6">#REF!</definedName>
    <definedName name="score9.3" localSheetId="9">#REF!</definedName>
    <definedName name="score9.3">#REF!</definedName>
    <definedName name="scorecg" localSheetId="4">#REF!</definedName>
    <definedName name="scorecg" localSheetId="5">#REF!</definedName>
    <definedName name="scorecg" localSheetId="6">#REF!</definedName>
    <definedName name="scorecg" localSheetId="9">#REF!</definedName>
    <definedName name="scorecg">#REF!</definedName>
    <definedName name="table9" localSheetId="4">#REF!</definedName>
    <definedName name="table9" localSheetId="5">#REF!</definedName>
    <definedName name="table9" localSheetId="6">#REF!</definedName>
    <definedName name="table9" localSheetId="9">#REF!</definedName>
    <definedName name="table9">#REF!</definedName>
    <definedName name="ห" localSheetId="4">#REF!</definedName>
    <definedName name="ห" localSheetId="5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comments7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<sst xmlns="http://schemas.openxmlformats.org/spreadsheetml/2006/main" count="427" uniqueCount="175">
  <si>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</si>
  <si>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</si>
  <si>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</si>
  <si>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</si>
  <si>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</si>
  <si>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</si>
  <si>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</si>
  <si>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</si>
  <si>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</si>
  <si>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</si>
  <si>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</si>
  <si>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</si>
  <si>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</si>
  <si>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</si>
  <si>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</si>
  <si>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</si>
  <si>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</si>
  <si>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</si>
  <si>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</si>
  <si>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</si>
  <si>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</si>
  <si>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</si>
  <si>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</si>
  <si>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</si>
  <si>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</si>
  <si>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</si>
  <si>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</si>
  <si>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</si>
  <si>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</si>
  <si>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</si>
  <si>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</si>
  <si>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</si>
  <si>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</si>
  <si>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</si>
  <si>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</si>
  <si>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</si>
  <si>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</si>
  <si>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</si>
  <si>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</si>
  <si>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</si>
  <si>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</si>
  <si>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</si>
  <si>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</si>
  <si>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</si>
  <si>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</si>
  <si>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</si>
  <si>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</si>
  <si>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</si>
  <si>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</si>
  <si>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</si>
  <si>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</si>
  <si>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</si>
  <si>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</si>
  <si>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</si>
  <si>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</si>
  <si>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</si>
  <si>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</si>
  <si>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</si>
  <si>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</si>
  <si>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</si>
  <si>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</si>
  <si>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</si>
  <si>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</si>
  <si>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</si>
  <si>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</si>
  <si>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</si>
  <si>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</si>
  <si>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</si>
  <si>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</si>
  <si>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</si>
  <si>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</si>
  <si>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</si>
  <si>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</si>
  <si>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</si>
  <si>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</si>
  <si>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</si>
  <si>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</si>
  <si>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</si>
  <si>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</si>
  <si>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</si>
  <si>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</si>
  <si>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</si>
  <si>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</si>
  <si>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</si>
  <si>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</si>
  <si>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</si>
  <si>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</si>
  <si>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</si>
  <si>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</si>
  <si>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การนำเข้าข้อมูลในระบบอิเล็กทรอนิกส์ที่กำหนด</t>
  </si>
  <si>
    <t>ระบบรายงาน</t>
  </si>
  <si>
    <t>หน่วยงาน
ทั้งหมด</t>
  </si>
  <si>
    <t>นำเข้าข้อมูลได้ครบถ้วน ถูกต้อง</t>
  </si>
  <si>
    <t>ไม่ครบถ้วน</t>
  </si>
  <si>
    <t>ระบบสารบบอิเล็กทรอนิกส์</t>
  </si>
  <si>
    <t>ระบบสารสนเทศโปรแกรมรายงานผลการดำเนินงานทางอิเล็กทรอนิกส์ สคช</t>
  </si>
  <si>
    <t>ระบบงานสารบรรณอิเล็กทรอนิกส์</t>
  </si>
  <si>
    <t>รวมทั้งหมด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</si>
  <si>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</si>
  <si>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</si>
  <si>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</si>
  <si>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</si>
  <si>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</si>
  <si>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</si>
  <si>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</si>
  <si>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</si>
  <si>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</si>
  <si>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</si>
  <si>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>ผลการดำเนินงาน
(ร้อยละ)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</si>
  <si>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</si>
  <si>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</si>
  <si>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</si>
  <si>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</si>
  <si>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</si>
  <si>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</si>
  <si>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</si>
  <si>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</si>
  <si>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</si>
  <si>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</si>
  <si>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</si>
  <si>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ผลการประเมิน ณ วันที่</t>
  </si>
  <si>
    <t>ร้อยละเฉลี่ยน้ำหนัก</t>
  </si>
  <si>
    <t>สำนักงานอัยการคดีศาลสูงภาค............................................</t>
  </si>
  <si>
    <r>
      <t>ประเด็นการสื่อสาร/หารือ เพื่อบริหารจัดการงานภายในสำนักงาน ประกอบด้วย</t>
    </r>
  </si>
  <si>
    <t>n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</si>
  <si>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</si>
  <si>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</si>
  <si>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</si>
  <si>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</si>
  <si>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</si>
  <si>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 xml:space="preserve"> -</t>
  </si>
  <si>
    <t>มิติที่ 1  ด้านประสิทธิผลตามพันธกิจ</t>
  </si>
  <si>
    <t xml:space="preserve">                ประจำปีงบประมาณ พ.ศ. 2565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</si>
  <si>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</si>
  <si>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</si>
  <si>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</si>
  <si>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</si>
  <si>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</si>
  <si>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</si>
  <si>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</si>
  <si>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</si>
  <si>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t xml:space="preserve">มิติที่ 1 </t>
  </si>
  <si>
    <t>ชั้นต้น</t>
  </si>
  <si>
    <t>ชั้นอุทธรณ์</t>
  </si>
  <si>
    <t>ชั้นฎีกา</t>
  </si>
  <si>
    <t>รวม</t>
  </si>
  <si>
    <t>จำนวนคดีอาญาที่จำเลยให้การปฏิเสธและศาลมีคำพิพากษายกฟ้อง/ไม่เป็นไปตามฟ้องด้วยเหตุปัจจัยที่มีนัยเกี่ยวกับการปฏิบัติหน้าที่ของพนักงานอัยการโดยตรงทั้งหมด</t>
  </si>
  <si>
    <t>จำนวนของคดีอาญาที่จำเลยให้การปฏิเสธและศาลมีคำพิพากษาเป็นไปตามฟ้อง</t>
  </si>
  <si>
    <t>ร้อยละของคดีอาญาที่จำเลยให้การปฏิเสธและศาลมีคำพิพากษาเป็นไปตามฟ้อง</t>
  </si>
  <si>
    <t>1. ยกฟ้องฐานความผิดที่ฟ้อง (ทุกฐานความผิด หรือ บางฐานความผิด)</t>
  </si>
  <si>
    <t xml:space="preserve">2. การกระทำของจำเลยไม่เป็นความผิด  </t>
  </si>
  <si>
    <t xml:space="preserve">3. จำเลยไม่ได้กระทำความผิด  </t>
  </si>
  <si>
    <t>4. ฟ้องบกพร่อง ฟ้องขาดองค์ประกอบ อ้างกฎหมาย มาตรา วัน เวลา ที่เกิดเหตุผิด</t>
  </si>
  <si>
    <t xml:space="preserve">5. โจทก์ไม่มีอำนาจฟ้อง  </t>
  </si>
  <si>
    <t xml:space="preserve">6. ยกฟ้องเพราะไม่ได้ของกลางที่เกี่ยวกับความผิดที่ฟ้องมาสืบ </t>
  </si>
  <si>
    <t>7. ร้องทุกข์โดยไม่ชอบด้วยกฎหมาย</t>
  </si>
  <si>
    <t>8. สอบสวนไม่ชอบด้วยกฎหมาย</t>
  </si>
  <si>
    <t>9. ฟ้องข้อหาที่ขาดอายุความ</t>
  </si>
  <si>
    <t>10. ฟ้องซ้ำ/ฟ้องซ้อน</t>
  </si>
  <si>
    <t>11. โจทก์ไม่นำพยานสำคัญเข้าเบิกความ</t>
  </si>
  <si>
    <t>12. โจทก์ไม่ไปศาล</t>
  </si>
  <si>
    <t>13. โจทก์แถลงไม่สืบพยาน</t>
  </si>
  <si>
    <t>จำนวนที่ต้องแจงในเหตุปัจจัย 13 ข้อ</t>
  </si>
  <si>
    <t>* อื่น ๆ (โปรดระบุในช่องผลการวิเคราะห์)
* หมายถึง เหตุปัจจัยที่ไม่เกี่ยวกับการปฏิบัติหน้าที่ของพนักงานอัยการ 
เช่น ข้อเท็จจริงที่เป็นคุณกับผู้ต้องหาปรากฎครั้งแรกในชั้นการพิจารณาของศาล</t>
  </si>
  <si>
    <r>
      <t>เหตุปัจจัยที่มีนัยเกี่ยวกับการปฏิบัติหน้าที่ของพนักงานอัยการ  
ของคดีอาญาที่จำเลยให้การปฏิเสธและศาลมีคำพิพากษ</t>
    </r>
    <r>
      <rPr>
        <b/>
        <u val="single"/>
        <sz val="12"/>
        <rFont val="TH SarabunIT๙"/>
        <family val="2"/>
      </rPr>
      <t>าถึงที่สุด</t>
    </r>
    <r>
      <rPr>
        <b/>
        <sz val="12"/>
        <rFont val="TH SarabunIT๙"/>
        <family val="2"/>
      </rPr>
      <t>ยกฟ้อง/ไม่เป็นไปตามฟ้อง</t>
    </r>
  </si>
  <si>
    <r>
      <t>จำนวนคดีอาญาที่จำเลยให้การปฏิเสธและศาลมีคำพิพากษา</t>
    </r>
    <r>
      <rPr>
        <u val="single"/>
        <sz val="14"/>
        <rFont val="TH SarabunIT๙"/>
        <family val="2"/>
      </rPr>
      <t>ถึงที่สุด</t>
    </r>
    <r>
      <rPr>
        <sz val="14"/>
        <rFont val="TH SarabunIT๙"/>
        <family val="2"/>
      </rPr>
      <t xml:space="preserve">
ในปีงบประมาณ พ.ศ. 2565 ทั้งหมด</t>
    </r>
  </si>
  <si>
    <t>ร้อยละของคดีอาญาที่จำเลยให้การปฏิเสธและศาลมีคำพิพากษายกฟ้อง/ไม่เป็นไปตามฟ้อง 
ในปีงบประมาณ พ.ศ. 2565 ด้วยเหตุปัจจัยที่มีนัยเกี่ยวกับ
การปฏิบัติหน้าที่ของพนักงานอัยการโดยตรง</t>
  </si>
  <si>
    <r>
      <t xml:space="preserve">ร้อยละของคดีอาญาที่จำเลยให้การปฏิเสธและศาลมีคำพิพากษายกฟ้อง/ไม่เป็นไปตามฟ้อง ในปีงบประมาณ พ.ศ. 2565 ด้วยเหตุปัจจัยที่มีนัยเกี่ยวกับ
การปฏิบัติหน้าที่ของพนักงานอัยการโดยตรง </t>
    </r>
    <r>
      <rPr>
        <b/>
        <sz val="14"/>
        <rFont val="TH SarabunIT๙"/>
        <family val="2"/>
      </rPr>
      <t>(เฉพาะชั้นศาลสูง)</t>
    </r>
  </si>
  <si>
    <t xml:space="preserve"> ประจำปีงบประมาณ พ.ศ. 2565 (รอบ 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</si>
  <si>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</si>
  <si>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</si>
  <si>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</si>
  <si>
    <t xml:space="preserve">ร้อยละของหน่วยงานที่นำเข้าข้อมูลในระบบสารคดีอิเล็กทรอนิกส์
ได้ครบถ้วน และถูกต้องตามที่สำนักงานอัยการสูงสุดกำหนด   </t>
  </si>
  <si>
    <t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
ตามประเด็นที่กำหนด</t>
  </si>
  <si>
    <t>ร้อยละของคดีอาญาที่จำเลยให้การปฏิเสธและศาลมีคำพิพากษา
ยกฟ้อง/ไม่เป็นไปตามฟ้องในปีงบประมาณ พ.ศ. 2565 ด้วยเหตุปัจจัยที่มีนัยเกี่ยวกับการปฏิบัติหน้าที่ของพนักงานอัยการโดยตรง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</si>
</sst>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10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b/>
      <sz val="16"/>
      <color indexed="10"/>
      <name val="TH SarabunIT๙"/>
      <family val="2"/>
    </font>
    <font>
      <b/>
      <sz val="16"/>
      <name val="Wingdings"/>
      <family val="0"/>
    </font>
    <font>
      <sz val="1"/>
      <name val="TH SarabunIT๙"/>
      <family val="2"/>
    </font>
    <font>
      <b/>
      <u val="single"/>
      <sz val="15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u val="single"/>
      <sz val="14"/>
      <name val="TH SarabunIT๙"/>
      <family val="2"/>
    </font>
    <font>
      <b/>
      <sz val="12"/>
      <name val="TH SarabunIT๙"/>
      <family val="2"/>
    </font>
    <font>
      <b/>
      <u val="single"/>
      <sz val="12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b/>
      <sz val="15"/>
      <color indexed="8"/>
      <name val="TH SarabunIT๙"/>
      <family val="2"/>
    </font>
    <font>
      <sz val="15"/>
      <color indexed="9"/>
      <name val="TH SarabunIT๙"/>
      <family val="2"/>
    </font>
    <font>
      <sz val="14"/>
      <color indexed="9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b/>
      <sz val="15"/>
      <color theme="1"/>
      <name val="TH SarabunIT๙"/>
      <family val="2"/>
    </font>
    <font>
      <sz val="15"/>
      <color theme="0"/>
      <name val="TH SarabunIT๙"/>
      <family val="2"/>
    </font>
    <font>
      <sz val="14"/>
      <color theme="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E266"/>
        <bgColor indexed="64"/>
      </patternFill>
    </fill>
    <fill>
      <patternFill patternType="solid">
        <fgColor rgb="FF00E600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hair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21" borderId="2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3" applyNumberFormat="0" applyAlignment="0" applyProtection="0"/>
    <xf numFmtId="0" fontId="75" fillId="0" borderId="4" applyNumberFormat="0" applyFill="0" applyAlignment="0" applyProtection="0"/>
    <xf numFmtId="0" fontId="76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7" fillId="24" borderId="2" applyNumberFormat="0" applyAlignment="0" applyProtection="0"/>
    <xf numFmtId="0" fontId="78" fillId="25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81" fillId="21" borderId="6" applyNumberFormat="0" applyAlignment="0" applyProtection="0"/>
    <xf numFmtId="0" fontId="0" fillId="33" borderId="7" applyNumberFormat="0" applyFont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4" fillId="0" borderId="10" applyNumberFormat="0" applyFill="0" applyAlignment="0" applyProtection="0"/>
    <xf numFmtId="0" fontId="84" fillId="0" borderId="0" applyNumberFormat="0" applyFill="0" applyBorder="0" applyAlignment="0" applyProtection="0"/>
  </cellStyleXfs>
  <cellXfs count="526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5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6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7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7" fillId="0" borderId="0" xfId="50" applyFont="1" applyFill="1" applyAlignment="1" applyProtection="1">
      <alignment/>
      <protection/>
    </xf>
    <xf numFmtId="0" fontId="87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7" fillId="0" borderId="0" xfId="50" applyFont="1" applyAlignment="1" applyProtection="1">
      <alignment horizontal="left"/>
      <protection/>
    </xf>
    <xf numFmtId="0" fontId="87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5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7" fillId="0" borderId="0" xfId="50" applyFont="1" applyAlignment="1" applyProtection="1">
      <alignment horizontal="left"/>
      <protection/>
    </xf>
    <xf numFmtId="194" fontId="88" fillId="35" borderId="11" xfId="35" applyNumberFormat="1" applyFont="1" applyFill="1" applyBorder="1" applyAlignment="1" applyProtection="1">
      <alignment horizontal="center" vertical="center"/>
      <protection locked="0"/>
    </xf>
    <xf numFmtId="194" fontId="88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9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9" fillId="0" borderId="0" xfId="91" applyFont="1" applyProtection="1">
      <alignment/>
      <protection/>
    </xf>
    <xf numFmtId="0" fontId="90" fillId="6" borderId="12" xfId="91" applyFont="1" applyFill="1" applyBorder="1" applyAlignment="1" applyProtection="1">
      <alignment vertical="center" shrinkToFit="1"/>
      <protection/>
    </xf>
    <xf numFmtId="1" fontId="91" fillId="6" borderId="11" xfId="91" applyNumberFormat="1" applyFont="1" applyFill="1" applyBorder="1" applyAlignment="1" applyProtection="1">
      <alignment horizontal="center" vertical="center" shrinkToFit="1"/>
      <protection/>
    </xf>
    <xf numFmtId="0" fontId="90" fillId="6" borderId="11" xfId="91" applyNumberFormat="1" applyFont="1" applyFill="1" applyBorder="1" applyAlignment="1" applyProtection="1">
      <alignment horizontal="center" vertical="center" shrinkToFit="1"/>
      <protection/>
    </xf>
    <xf numFmtId="192" fontId="91" fillId="6" borderId="14" xfId="91" applyNumberFormat="1" applyFont="1" applyFill="1" applyBorder="1" applyAlignment="1" applyProtection="1">
      <alignment horizontal="center" vertical="center" shrinkToFit="1"/>
      <protection/>
    </xf>
    <xf numFmtId="192" fontId="90" fillId="6" borderId="11" xfId="91" applyNumberFormat="1" applyFont="1" applyFill="1" applyBorder="1" applyAlignment="1" applyProtection="1">
      <alignment horizontal="center" vertical="center" shrinkToFit="1"/>
      <protection/>
    </xf>
    <xf numFmtId="0" fontId="89" fillId="0" borderId="0" xfId="91" applyFont="1" applyAlignment="1" applyProtection="1">
      <alignment vertical="center"/>
      <protection/>
    </xf>
    <xf numFmtId="192" fontId="90" fillId="0" borderId="16" xfId="83" applyNumberFormat="1" applyFont="1" applyFill="1" applyBorder="1" applyAlignment="1" applyProtection="1">
      <alignment horizontal="center" vertical="top" shrinkToFit="1"/>
      <protection/>
    </xf>
    <xf numFmtId="0" fontId="89" fillId="0" borderId="0" xfId="91" applyFont="1" applyAlignment="1" applyProtection="1">
      <alignment vertical="top"/>
      <protection/>
    </xf>
    <xf numFmtId="0" fontId="90" fillId="0" borderId="16" xfId="91" applyFont="1" applyFill="1" applyBorder="1" applyAlignment="1" applyProtection="1">
      <alignment horizontal="center" vertical="top" shrinkToFit="1"/>
      <protection/>
    </xf>
    <xf numFmtId="1" fontId="90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90" fillId="0" borderId="16" xfId="91" applyNumberFormat="1" applyFont="1" applyFill="1" applyBorder="1" applyAlignment="1" applyProtection="1">
      <alignment horizontal="center" vertical="top" shrinkToFit="1"/>
      <protection/>
    </xf>
    <xf numFmtId="192" fontId="90" fillId="0" borderId="17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7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90" fillId="6" borderId="12" xfId="91" applyFont="1" applyFill="1" applyBorder="1" applyAlignment="1" applyProtection="1">
      <alignment horizontal="left" vertical="center" shrinkToFit="1"/>
      <protection/>
    </xf>
    <xf numFmtId="0" fontId="90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91" fillId="0" borderId="18" xfId="91" applyFont="1" applyFill="1" applyBorder="1" applyAlignment="1" applyProtection="1">
      <alignment horizontal="right" vertical="center"/>
      <protection/>
    </xf>
    <xf numFmtId="1" fontId="91" fillId="0" borderId="11" xfId="91" applyNumberFormat="1" applyFont="1" applyFill="1" applyBorder="1" applyAlignment="1" applyProtection="1">
      <alignment horizontal="center" vertical="center" shrinkToFit="1"/>
      <protection/>
    </xf>
    <xf numFmtId="0" fontId="90" fillId="0" borderId="19" xfId="91" applyNumberFormat="1" applyFont="1" applyFill="1" applyBorder="1" applyAlignment="1" applyProtection="1">
      <alignment horizontal="center" vertical="center" shrinkToFit="1"/>
      <protection/>
    </xf>
    <xf numFmtId="0" fontId="90" fillId="0" borderId="19" xfId="83" applyNumberFormat="1" applyFont="1" applyFill="1" applyBorder="1" applyAlignment="1" applyProtection="1">
      <alignment horizontal="center" vertical="center" shrinkToFit="1"/>
      <protection/>
    </xf>
    <xf numFmtId="0" fontId="90" fillId="0" borderId="19" xfId="91" applyFont="1" applyFill="1" applyBorder="1" applyAlignment="1" applyProtection="1">
      <alignment vertical="center" shrinkToFit="1"/>
      <protection/>
    </xf>
    <xf numFmtId="192" fontId="91" fillId="0" borderId="11" xfId="91" applyNumberFormat="1" applyFont="1" applyFill="1" applyBorder="1" applyAlignment="1" applyProtection="1">
      <alignment horizontal="center" vertical="center" shrinkToFit="1"/>
      <protection/>
    </xf>
    <xf numFmtId="0" fontId="89" fillId="0" borderId="0" xfId="91" applyFont="1" applyFill="1" applyAlignment="1" applyProtection="1">
      <alignment vertical="center"/>
      <protection/>
    </xf>
    <xf numFmtId="192" fontId="90" fillId="0" borderId="0" xfId="91" applyNumberFormat="1" applyFont="1" applyFill="1" applyBorder="1" applyAlignment="1" applyProtection="1">
      <alignment horizontal="center" vertical="center" shrinkToFit="1"/>
      <protection/>
    </xf>
    <xf numFmtId="0" fontId="90" fillId="0" borderId="0" xfId="91" applyNumberFormat="1" applyFont="1" applyFill="1" applyBorder="1" applyAlignment="1" applyProtection="1">
      <alignment horizontal="center" vertical="top" shrinkToFit="1"/>
      <protection/>
    </xf>
    <xf numFmtId="0" fontId="90" fillId="0" borderId="0" xfId="91" applyFont="1" applyFill="1" applyBorder="1" applyAlignment="1" applyProtection="1">
      <alignment horizontal="center" vertical="top" shrinkToFit="1"/>
      <protection/>
    </xf>
    <xf numFmtId="0" fontId="90" fillId="0" borderId="0" xfId="91" applyFont="1" applyFill="1" applyBorder="1" applyAlignment="1" applyProtection="1">
      <alignment vertical="top" shrinkToFit="1"/>
      <protection/>
    </xf>
    <xf numFmtId="0" fontId="90" fillId="0" borderId="0" xfId="91" applyNumberFormat="1" applyFont="1" applyFill="1" applyBorder="1" applyAlignment="1" applyProtection="1">
      <alignment vertical="top" shrinkToFit="1"/>
      <protection/>
    </xf>
    <xf numFmtId="0" fontId="90" fillId="0" borderId="0" xfId="91" applyFont="1" applyFill="1" applyAlignment="1" applyProtection="1">
      <alignment vertical="top" shrinkToFit="1"/>
      <protection/>
    </xf>
    <xf numFmtId="0" fontId="90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right" vertical="center"/>
      <protection/>
    </xf>
    <xf numFmtId="195" fontId="92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4" fillId="35" borderId="11" xfId="0" applyFont="1" applyFill="1" applyBorder="1" applyAlignment="1" applyProtection="1">
      <alignment horizontal="center" vertical="top" wrapText="1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14" fillId="0" borderId="11" xfId="62" applyFont="1" applyBorder="1" applyAlignment="1" applyProtection="1">
      <alignment horizontal="center" vertical="center"/>
      <protection/>
    </xf>
    <xf numFmtId="0" fontId="14" fillId="35" borderId="11" xfId="50" applyFont="1" applyFill="1" applyBorder="1" applyAlignment="1" applyProtection="1">
      <alignment horizontal="center" vertical="center"/>
      <protection/>
    </xf>
    <xf numFmtId="0" fontId="13" fillId="35" borderId="11" xfId="50" applyFont="1" applyFill="1" applyBorder="1" applyAlignment="1" applyProtection="1">
      <alignment horizontal="center" vertical="center"/>
      <protection/>
    </xf>
    <xf numFmtId="2" fontId="14" fillId="19" borderId="11" xfId="50" applyNumberFormat="1" applyFont="1" applyFill="1" applyBorder="1" applyAlignment="1" applyProtection="1">
      <alignment horizontal="center" vertical="center"/>
      <protection/>
    </xf>
    <xf numFmtId="0" fontId="14" fillId="38" borderId="11" xfId="50" applyFont="1" applyFill="1" applyBorder="1" applyAlignment="1" applyProtection="1">
      <alignment horizontal="center" vertical="center"/>
      <protection/>
    </xf>
    <xf numFmtId="2" fontId="14" fillId="37" borderId="11" xfId="50" applyNumberFormat="1" applyFont="1" applyFill="1" applyBorder="1" applyAlignment="1" applyProtection="1">
      <alignment horizontal="center" vertical="center"/>
      <protection/>
    </xf>
    <xf numFmtId="2" fontId="13" fillId="19" borderId="11" xfId="50" applyNumberFormat="1" applyFont="1" applyFill="1" applyBorder="1" applyAlignment="1" applyProtection="1">
      <alignment horizontal="center" vertical="center"/>
      <protection/>
    </xf>
    <xf numFmtId="0" fontId="13" fillId="38" borderId="11" xfId="50" applyFont="1" applyFill="1" applyBorder="1" applyAlignment="1" applyProtection="1">
      <alignment horizontal="center" vertical="center"/>
      <protection/>
    </xf>
    <xf numFmtId="2" fontId="13" fillId="37" borderId="11" xfId="50" applyNumberFormat="1" applyFont="1" applyFill="1" applyBorder="1" applyAlignment="1" applyProtection="1">
      <alignment horizontal="center" vertical="center"/>
      <protection/>
    </xf>
    <xf numFmtId="0" fontId="14" fillId="39" borderId="11" xfId="50" applyFont="1" applyFill="1" applyBorder="1" applyAlignment="1" applyProtection="1">
      <alignment horizontal="center" vertical="center"/>
      <protection/>
    </xf>
    <xf numFmtId="2" fontId="14" fillId="39" borderId="11" xfId="50" applyNumberFormat="1" applyFont="1" applyFill="1" applyBorder="1" applyAlignment="1" applyProtection="1">
      <alignment horizontal="center" vertical="center"/>
      <protection/>
    </xf>
    <xf numFmtId="0" fontId="93" fillId="0" borderId="0" xfId="93" applyFont="1" applyAlignment="1" applyProtection="1">
      <alignment horizontal="right" vertical="center"/>
      <protection/>
    </xf>
    <xf numFmtId="0" fontId="22" fillId="0" borderId="0" xfId="91" applyFont="1" applyFill="1" applyAlignment="1" applyProtection="1">
      <alignment horizontal="right"/>
      <protection/>
    </xf>
    <xf numFmtId="0" fontId="23" fillId="0" borderId="0" xfId="91" applyFont="1" applyFill="1" applyAlignment="1" applyProtection="1">
      <alignment vertical="top"/>
      <protection/>
    </xf>
    <xf numFmtId="0" fontId="94" fillId="0" borderId="20" xfId="91" applyFont="1" applyFill="1" applyBorder="1" applyAlignment="1" applyProtection="1">
      <alignment vertical="top" wrapText="1" shrinkToFit="1"/>
      <protection/>
    </xf>
    <xf numFmtId="0" fontId="23" fillId="0" borderId="20" xfId="91" applyFont="1" applyFill="1" applyBorder="1" applyAlignment="1" applyProtection="1">
      <alignment vertical="top" wrapText="1"/>
      <protection/>
    </xf>
    <xf numFmtId="0" fontId="95" fillId="0" borderId="19" xfId="91" applyFont="1" applyFill="1" applyBorder="1" applyAlignment="1" applyProtection="1">
      <alignment horizontal="center" vertical="center"/>
      <protection/>
    </xf>
    <xf numFmtId="0" fontId="95" fillId="0" borderId="0" xfId="91" applyFont="1" applyFill="1" applyBorder="1" applyAlignment="1" applyProtection="1">
      <alignment vertical="top"/>
      <protection/>
    </xf>
    <xf numFmtId="0" fontId="23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91" applyNumberFormat="1" applyFont="1" applyFill="1" applyBorder="1" applyAlignment="1" applyProtection="1">
      <alignment horizontal="center" vertical="center" shrinkToFit="1"/>
      <protection/>
    </xf>
    <xf numFmtId="0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4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91" applyNumberFormat="1" applyFont="1" applyFill="1" applyBorder="1" applyAlignment="1" applyProtection="1">
      <alignment horizontal="center" vertical="center" shrinkToFit="1"/>
      <protection/>
    </xf>
    <xf numFmtId="192" fontId="90" fillId="0" borderId="0" xfId="91" applyNumberFormat="1" applyFont="1" applyFill="1" applyBorder="1" applyAlignment="1" applyProtection="1">
      <alignment horizontal="center" vertical="top" shrinkToFit="1"/>
      <protection/>
    </xf>
    <xf numFmtId="192" fontId="90" fillId="0" borderId="0" xfId="91" applyNumberFormat="1" applyFont="1" applyFill="1" applyBorder="1" applyAlignment="1" applyProtection="1">
      <alignment vertical="top" shrinkToFit="1"/>
      <protection/>
    </xf>
    <xf numFmtId="192" fontId="90" fillId="0" borderId="0" xfId="91" applyNumberFormat="1" applyFont="1" applyFill="1" applyAlignment="1" applyProtection="1">
      <alignment vertical="top" shrinkToFit="1"/>
      <protection/>
    </xf>
    <xf numFmtId="0" fontId="90" fillId="0" borderId="0" xfId="91" applyNumberFormat="1" applyFont="1" applyFill="1" applyAlignment="1" applyProtection="1">
      <alignment horizontal="center" vertical="top" shrinkToFit="1"/>
      <protection/>
    </xf>
    <xf numFmtId="0" fontId="22" fillId="0" borderId="0" xfId="91" applyFont="1" applyFill="1" applyAlignment="1" applyProtection="1">
      <alignment horizontal="center" shrinkToFit="1"/>
      <protection/>
    </xf>
    <xf numFmtId="0" fontId="23" fillId="0" borderId="0" xfId="91" applyFont="1" applyFill="1" applyAlignment="1" applyProtection="1">
      <alignment horizontal="center" vertical="top" shrinkToFit="1"/>
      <protection/>
    </xf>
    <xf numFmtId="0" fontId="23" fillId="0" borderId="25" xfId="91" applyFont="1" applyFill="1" applyBorder="1" applyAlignment="1" applyProtection="1">
      <alignment horizontal="center" vertical="top" shrinkToFit="1"/>
      <protection/>
    </xf>
    <xf numFmtId="0" fontId="95" fillId="0" borderId="19" xfId="91" applyFont="1" applyFill="1" applyBorder="1" applyAlignment="1" applyProtection="1">
      <alignment horizontal="center" vertical="center" shrinkToFit="1"/>
      <protection/>
    </xf>
    <xf numFmtId="0" fontId="95" fillId="0" borderId="0" xfId="91" applyFont="1" applyFill="1" applyAlignment="1" applyProtection="1">
      <alignment horizontal="center" vertical="center" shrinkToFit="1"/>
      <protection/>
    </xf>
    <xf numFmtId="0" fontId="95" fillId="0" borderId="0" xfId="91" applyFont="1" applyFill="1" applyAlignment="1" applyProtection="1">
      <alignment horizontal="center" vertical="top" shrinkToFit="1"/>
      <protection/>
    </xf>
    <xf numFmtId="0" fontId="91" fillId="0" borderId="0" xfId="91" applyFont="1" applyFill="1" applyBorder="1" applyAlignment="1" applyProtection="1">
      <alignment horizontal="center" vertical="center" shrinkToFit="1"/>
      <protection/>
    </xf>
    <xf numFmtId="0" fontId="90" fillId="0" borderId="0" xfId="91" applyNumberFormat="1" applyFont="1" applyFill="1" applyBorder="1" applyAlignment="1" applyProtection="1">
      <alignment horizontal="center" vertical="center" shrinkToFit="1"/>
      <protection/>
    </xf>
    <xf numFmtId="0" fontId="90" fillId="0" borderId="0" xfId="83" applyNumberFormat="1" applyFont="1" applyFill="1" applyBorder="1" applyAlignment="1" applyProtection="1">
      <alignment vertical="center" shrinkToFit="1"/>
      <protection/>
    </xf>
    <xf numFmtId="197" fontId="90" fillId="0" borderId="0" xfId="83" applyNumberFormat="1" applyFont="1" applyFill="1" applyBorder="1" applyAlignment="1" applyProtection="1">
      <alignment horizontal="center" vertical="center" shrinkToFit="1"/>
      <protection/>
    </xf>
    <xf numFmtId="192" fontId="90" fillId="0" borderId="0" xfId="83" applyNumberFormat="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Border="1" applyAlignment="1" applyProtection="1">
      <alignment horizontal="left" vertical="center"/>
      <protection/>
    </xf>
    <xf numFmtId="0" fontId="90" fillId="0" borderId="0" xfId="91" applyFont="1" applyFill="1" applyBorder="1" applyAlignment="1" applyProtection="1">
      <alignment horizontal="center" vertical="center" shrinkToFit="1"/>
      <protection/>
    </xf>
    <xf numFmtId="192" fontId="90" fillId="0" borderId="0" xfId="83" applyNumberFormat="1" applyFont="1" applyFill="1" applyBorder="1" applyAlignment="1" applyProtection="1">
      <alignment vertical="center" shrinkToFit="1"/>
      <protection/>
    </xf>
    <xf numFmtId="0" fontId="91" fillId="0" borderId="0" xfId="91" applyFont="1" applyFill="1" applyBorder="1" applyAlignment="1" applyProtection="1">
      <alignment vertical="center" shrinkToFit="1"/>
      <protection/>
    </xf>
    <xf numFmtId="192" fontId="90" fillId="0" borderId="0" xfId="91" applyNumberFormat="1" applyFont="1" applyFill="1" applyBorder="1" applyAlignment="1" applyProtection="1">
      <alignment horizontal="center" vertical="center" shrinkToFit="1"/>
      <protection/>
    </xf>
    <xf numFmtId="192" fontId="90" fillId="0" borderId="0" xfId="91" applyNumberFormat="1" applyFont="1" applyFill="1" applyBorder="1" applyAlignment="1" applyProtection="1">
      <alignment vertical="center" shrinkToFit="1"/>
      <protection/>
    </xf>
    <xf numFmtId="0" fontId="90" fillId="0" borderId="0" xfId="91" applyFont="1" applyFill="1" applyBorder="1" applyAlignment="1" applyProtection="1">
      <alignment vertical="center"/>
      <protection/>
    </xf>
    <xf numFmtId="0" fontId="90" fillId="0" borderId="0" xfId="91" applyFont="1" applyFill="1" applyBorder="1" applyAlignment="1" applyProtection="1">
      <alignment vertical="center" shrinkToFit="1"/>
      <protection/>
    </xf>
    <xf numFmtId="0" fontId="90" fillId="0" borderId="0" xfId="91" applyFont="1" applyFill="1" applyAlignment="1" applyProtection="1">
      <alignment vertical="center" shrinkToFit="1"/>
      <protection/>
    </xf>
    <xf numFmtId="0" fontId="90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91" fillId="0" borderId="0" xfId="91" applyFont="1" applyFill="1" applyBorder="1" applyAlignment="1" applyProtection="1">
      <alignment vertical="top"/>
      <protection/>
    </xf>
    <xf numFmtId="2" fontId="91" fillId="6" borderId="11" xfId="91" applyNumberFormat="1" applyFont="1" applyFill="1" applyBorder="1" applyAlignment="1" applyProtection="1">
      <alignment horizontal="center" vertical="center" shrinkToFit="1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64" applyFont="1" applyFill="1" applyBorder="1" applyAlignment="1" applyProtection="1">
      <alignment horizontal="left" vertical="center" indent="1"/>
      <protection/>
    </xf>
    <xf numFmtId="0" fontId="22" fillId="0" borderId="12" xfId="93" applyFont="1" applyFill="1" applyBorder="1" applyAlignment="1" applyProtection="1">
      <alignment horizontal="center" vertical="center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2" fillId="0" borderId="12" xfId="93" applyFont="1" applyBorder="1" applyAlignment="1" applyProtection="1">
      <alignment horizontal="center" vertical="center"/>
      <protection/>
    </xf>
    <xf numFmtId="2" fontId="23" fillId="0" borderId="12" xfId="64" applyNumberFormat="1" applyFont="1" applyFill="1" applyBorder="1" applyAlignment="1" applyProtection="1">
      <alignment horizontal="left" vertical="center" indent="1"/>
      <protection/>
    </xf>
    <xf numFmtId="192" fontId="23" fillId="0" borderId="12" xfId="50" applyNumberFormat="1" applyFont="1" applyBorder="1" applyAlignment="1" applyProtection="1">
      <alignment horizontal="left" vertical="center" indent="1"/>
      <protection/>
    </xf>
    <xf numFmtId="192" fontId="23" fillId="0" borderId="12" xfId="64" applyNumberFormat="1" applyFont="1" applyFill="1" applyBorder="1" applyAlignment="1" applyProtection="1">
      <alignment horizontal="left" vertical="center" indent="1"/>
      <protection/>
    </xf>
    <xf numFmtId="0" fontId="96" fillId="35" borderId="12" xfId="64" applyFont="1" applyFill="1" applyBorder="1" applyAlignment="1" applyProtection="1">
      <alignment horizontal="left" vertical="center" indent="1"/>
      <protection locked="0"/>
    </xf>
    <xf numFmtId="0" fontId="23" fillId="0" borderId="0" xfId="64" applyFont="1" applyAlignment="1" applyProtection="1">
      <alignment horizontal="left" vertical="center" indent="1"/>
      <protection/>
    </xf>
    <xf numFmtId="195" fontId="97" fillId="0" borderId="0" xfId="93" applyNumberFormat="1" applyFont="1" applyFill="1" applyBorder="1" applyAlignment="1" applyProtection="1">
      <alignment horizontal="left" vertical="center" indent="1"/>
      <protection/>
    </xf>
    <xf numFmtId="0" fontId="22" fillId="0" borderId="0" xfId="93" applyFont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0" fontId="22" fillId="0" borderId="0" xfId="65" applyFont="1" applyFill="1" applyBorder="1" applyAlignment="1" applyProtection="1">
      <alignment horizontal="left" vertical="center" indent="1"/>
      <protection/>
    </xf>
    <xf numFmtId="0" fontId="23" fillId="0" borderId="0" xfId="62" applyFont="1" applyAlignment="1" applyProtection="1">
      <alignment horizontal="center" vertical="center"/>
      <protection/>
    </xf>
    <xf numFmtId="0" fontId="23" fillId="0" borderId="11" xfId="93" applyFont="1" applyFill="1" applyBorder="1" applyAlignment="1" applyProtection="1">
      <alignment horizontal="center" vertical="center"/>
      <protection/>
    </xf>
    <xf numFmtId="0" fontId="22" fillId="12" borderId="11" xfId="62" applyFont="1" applyFill="1" applyBorder="1" applyAlignment="1" applyProtection="1">
      <alignment horizontal="center" vertical="center" shrinkToFit="1"/>
      <protection/>
    </xf>
    <xf numFmtId="0" fontId="22" fillId="12" borderId="11" xfId="62" applyFont="1" applyFill="1" applyBorder="1" applyAlignment="1" applyProtection="1">
      <alignment horizontal="center" vertical="center"/>
      <protection/>
    </xf>
    <xf numFmtId="0" fontId="23" fillId="0" borderId="0" xfId="62" applyFont="1" applyFill="1" applyBorder="1" applyAlignment="1" applyProtection="1">
      <alignment horizontal="left" vertical="center" wrapText="1" indent="1"/>
      <protection/>
    </xf>
    <xf numFmtId="1" fontId="23" fillId="0" borderId="11" xfId="77" applyNumberFormat="1" applyFont="1" applyFill="1" applyBorder="1" applyAlignment="1" applyProtection="1">
      <alignment horizontal="center" vertical="center" wrapText="1"/>
      <protection/>
    </xf>
    <xf numFmtId="1" fontId="23" fillId="39" borderId="11" xfId="77" applyNumberFormat="1" applyFont="1" applyFill="1" applyBorder="1" applyAlignment="1" applyProtection="1">
      <alignment horizontal="center" vertical="center" wrapText="1"/>
      <protection/>
    </xf>
    <xf numFmtId="194" fontId="22" fillId="0" borderId="11" xfId="35" applyNumberFormat="1" applyFont="1" applyFill="1" applyBorder="1" applyAlignment="1" applyProtection="1">
      <alignment horizontal="center" vertical="center"/>
      <protection/>
    </xf>
    <xf numFmtId="193" fontId="23" fillId="0" borderId="11" xfId="62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left" vertical="center" indent="1"/>
      <protection/>
    </xf>
    <xf numFmtId="2" fontId="23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2" fontId="95" fillId="0" borderId="0" xfId="62" applyNumberFormat="1" applyFont="1" applyAlignment="1" applyProtection="1">
      <alignment horizontal="left" vertical="center" indent="1"/>
      <protection/>
    </xf>
    <xf numFmtId="0" fontId="95" fillId="0" borderId="0" xfId="62" applyFont="1" applyAlignment="1" applyProtection="1">
      <alignment horizontal="left" vertical="center" indent="1"/>
      <protection/>
    </xf>
    <xf numFmtId="194" fontId="22" fillId="37" borderId="11" xfId="35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left" vertical="center" wrapText="1" indent="1"/>
      <protection/>
    </xf>
    <xf numFmtId="194" fontId="22" fillId="0" borderId="0" xfId="35" applyNumberFormat="1" applyFont="1" applyFill="1" applyBorder="1" applyAlignment="1" applyProtection="1">
      <alignment horizontal="center" vertical="center"/>
      <protection/>
    </xf>
    <xf numFmtId="0" fontId="97" fillId="0" borderId="0" xfId="62" applyFont="1" applyAlignment="1" applyProtection="1">
      <alignment horizontal="left" vertical="center" indent="1"/>
      <protection/>
    </xf>
    <xf numFmtId="0" fontId="97" fillId="0" borderId="0" xfId="62" applyFont="1" applyAlignment="1" applyProtection="1">
      <alignment horizontal="center" vertical="center"/>
      <protection/>
    </xf>
    <xf numFmtId="0" fontId="95" fillId="0" borderId="0" xfId="62" applyFont="1" applyAlignment="1" applyProtection="1">
      <alignment horizontal="center" vertical="center"/>
      <protection/>
    </xf>
    <xf numFmtId="14" fontId="23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97" fillId="0" borderId="26" xfId="62" applyNumberFormat="1" applyFont="1" applyBorder="1" applyAlignment="1" applyProtection="1">
      <alignment horizontal="left" vertical="center" indent="1"/>
      <protection/>
    </xf>
    <xf numFmtId="0" fontId="97" fillId="0" borderId="0" xfId="62" applyNumberFormat="1" applyFont="1" applyAlignment="1" applyProtection="1">
      <alignment horizontal="left" vertical="center" indent="1"/>
      <protection/>
    </xf>
    <xf numFmtId="14" fontId="95" fillId="0" borderId="0" xfId="62" applyNumberFormat="1" applyFont="1" applyAlignment="1" applyProtection="1">
      <alignment horizontal="left" vertical="center" indent="1"/>
      <protection/>
    </xf>
    <xf numFmtId="0" fontId="95" fillId="0" borderId="0" xfId="62" applyNumberFormat="1" applyFont="1" applyAlignment="1" applyProtection="1">
      <alignment horizontal="left" vertical="center" indent="1"/>
      <protection/>
    </xf>
    <xf numFmtId="0" fontId="23" fillId="0" borderId="0" xfId="63" applyFont="1" applyAlignment="1" applyProtection="1">
      <alignment horizontal="left" vertical="center" indent="1"/>
      <protection/>
    </xf>
    <xf numFmtId="1" fontId="26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64" applyFont="1" applyFill="1" applyBorder="1" applyAlignment="1" applyProtection="1">
      <alignment horizontal="left" vertical="center" indent="1"/>
      <protection/>
    </xf>
    <xf numFmtId="0" fontId="90" fillId="37" borderId="12" xfId="91" applyFont="1" applyFill="1" applyBorder="1" applyAlignment="1" applyProtection="1">
      <alignment vertical="center" shrinkToFit="1"/>
      <protection/>
    </xf>
    <xf numFmtId="1" fontId="91" fillId="37" borderId="11" xfId="91" applyNumberFormat="1" applyFont="1" applyFill="1" applyBorder="1" applyAlignment="1" applyProtection="1">
      <alignment horizontal="center" vertical="center" shrinkToFit="1"/>
      <protection/>
    </xf>
    <xf numFmtId="2" fontId="91" fillId="37" borderId="11" xfId="91" applyNumberFormat="1" applyFont="1" applyFill="1" applyBorder="1" applyAlignment="1" applyProtection="1">
      <alignment horizontal="center" vertical="center" shrinkToFit="1"/>
      <protection/>
    </xf>
    <xf numFmtId="0" fontId="90" fillId="37" borderId="11" xfId="91" applyNumberFormat="1" applyFont="1" applyFill="1" applyBorder="1" applyAlignment="1" applyProtection="1">
      <alignment horizontal="center" vertical="center" shrinkToFit="1"/>
      <protection/>
    </xf>
    <xf numFmtId="192" fontId="91" fillId="37" borderId="14" xfId="91" applyNumberFormat="1" applyFont="1" applyFill="1" applyBorder="1" applyAlignment="1" applyProtection="1">
      <alignment horizontal="center" vertical="center" shrinkToFit="1"/>
      <protection/>
    </xf>
    <xf numFmtId="1" fontId="26" fillId="37" borderId="11" xfId="91" applyNumberFormat="1" applyFont="1" applyFill="1" applyBorder="1" applyAlignment="1" applyProtection="1">
      <alignment horizontal="right" shrinkToFit="1"/>
      <protection/>
    </xf>
    <xf numFmtId="192" fontId="90" fillId="37" borderId="11" xfId="91" applyNumberFormat="1" applyFont="1" applyFill="1" applyBorder="1" applyAlignment="1" applyProtection="1">
      <alignment horizontal="center" vertical="center" shrinkToFit="1"/>
      <protection/>
    </xf>
    <xf numFmtId="2" fontId="90" fillId="37" borderId="11" xfId="91" applyNumberFormat="1" applyFont="1" applyFill="1" applyBorder="1" applyAlignment="1" applyProtection="1">
      <alignment horizontal="center" vertical="center" shrinkToFit="1"/>
      <protection/>
    </xf>
    <xf numFmtId="0" fontId="22" fillId="39" borderId="11" xfId="62" applyFont="1" applyFill="1" applyBorder="1" applyAlignment="1" applyProtection="1">
      <alignment horizontal="center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91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28" fillId="0" borderId="0" xfId="50" applyFont="1" applyProtection="1">
      <alignment/>
      <protection/>
    </xf>
    <xf numFmtId="0" fontId="28" fillId="0" borderId="0" xfId="50" applyFont="1" applyAlignment="1" applyProtection="1">
      <alignment horizontal="right"/>
      <protection/>
    </xf>
    <xf numFmtId="0" fontId="12" fillId="0" borderId="14" xfId="93" applyFont="1" applyFill="1" applyBorder="1" applyAlignment="1" applyProtection="1">
      <alignment vertical="top"/>
      <protection/>
    </xf>
    <xf numFmtId="0" fontId="12" fillId="0" borderId="15" xfId="64" applyFont="1" applyFill="1" applyBorder="1" applyAlignment="1" applyProtection="1">
      <alignment horizontal="right" vertical="top"/>
      <protection/>
    </xf>
    <xf numFmtId="0" fontId="12" fillId="0" borderId="12" xfId="93" applyFont="1" applyFill="1" applyBorder="1" applyAlignment="1" applyProtection="1">
      <alignment horizontal="center" vertical="top"/>
      <protection/>
    </xf>
    <xf numFmtId="0" fontId="28" fillId="0" borderId="0" xfId="93" applyFont="1" applyProtection="1">
      <alignment/>
      <protection/>
    </xf>
    <xf numFmtId="0" fontId="12" fillId="0" borderId="12" xfId="93" applyFont="1" applyFill="1" applyBorder="1" applyAlignment="1" applyProtection="1">
      <alignment horizontal="center" vertical="center"/>
      <protection/>
    </xf>
    <xf numFmtId="0" fontId="12" fillId="0" borderId="12" xfId="64" applyFont="1" applyFill="1" applyBorder="1" applyAlignment="1" applyProtection="1">
      <alignment horizontal="left" vertical="center"/>
      <protection/>
    </xf>
    <xf numFmtId="0" fontId="28" fillId="0" borderId="0" xfId="93" applyFont="1" applyAlignment="1" applyProtection="1">
      <alignment vertical="center"/>
      <protection/>
    </xf>
    <xf numFmtId="0" fontId="12" fillId="0" borderId="12" xfId="93" applyFont="1" applyBorder="1" applyAlignment="1" applyProtection="1">
      <alignment horizontal="center" vertical="center"/>
      <protection/>
    </xf>
    <xf numFmtId="2" fontId="28" fillId="0" borderId="12" xfId="64" applyNumberFormat="1" applyFont="1" applyFill="1" applyBorder="1" applyAlignment="1" applyProtection="1">
      <alignment horizontal="left" vertical="center"/>
      <protection/>
    </xf>
    <xf numFmtId="0" fontId="29" fillId="0" borderId="0" xfId="50" applyFont="1" applyAlignment="1" applyProtection="1">
      <alignment vertical="center"/>
      <protection/>
    </xf>
    <xf numFmtId="192" fontId="28" fillId="0" borderId="12" xfId="50" applyNumberFormat="1" applyFont="1" applyBorder="1" applyAlignment="1" applyProtection="1">
      <alignment horizontal="left" vertical="center"/>
      <protection/>
    </xf>
    <xf numFmtId="192" fontId="28" fillId="0" borderId="12" xfId="64" applyNumberFormat="1" applyFont="1" applyFill="1" applyBorder="1" applyAlignment="1" applyProtection="1">
      <alignment horizontal="left" vertical="center"/>
      <protection/>
    </xf>
    <xf numFmtId="0" fontId="28" fillId="0" borderId="0" xfId="64" applyFont="1" applyAlignment="1" applyProtection="1">
      <alignment vertical="center"/>
      <protection/>
    </xf>
    <xf numFmtId="0" fontId="28" fillId="0" borderId="0" xfId="93" applyFont="1" applyAlignment="1" applyProtection="1">
      <alignment horizontal="right" vertical="center"/>
      <protection/>
    </xf>
    <xf numFmtId="195" fontId="28" fillId="0" borderId="0" xfId="93" applyNumberFormat="1" applyFont="1" applyFill="1" applyBorder="1" applyAlignment="1" applyProtection="1">
      <alignment horizontal="center" vertical="center"/>
      <protection/>
    </xf>
    <xf numFmtId="0" fontId="12" fillId="0" borderId="0" xfId="93" applyFont="1" applyAlignment="1" applyProtection="1">
      <alignment horizontal="center" vertical="center"/>
      <protection/>
    </xf>
    <xf numFmtId="0" fontId="28" fillId="0" borderId="0" xfId="62" applyFont="1" applyAlignment="1" applyProtection="1">
      <alignment horizontal="center" vertical="center"/>
      <protection/>
    </xf>
    <xf numFmtId="0" fontId="12" fillId="0" borderId="0" xfId="65" applyFont="1" applyFill="1" applyBorder="1" applyAlignment="1" applyProtection="1">
      <alignment horizontal="center" vertical="center"/>
      <protection/>
    </xf>
    <xf numFmtId="0" fontId="12" fillId="0" borderId="0" xfId="62" applyFont="1" applyAlignment="1" applyProtection="1">
      <alignment horizontal="center" vertical="center"/>
      <protection/>
    </xf>
    <xf numFmtId="0" fontId="12" fillId="0" borderId="11" xfId="93" applyFont="1" applyFill="1" applyBorder="1" applyAlignment="1" applyProtection="1">
      <alignment horizontal="center" vertical="center"/>
      <protection/>
    </xf>
    <xf numFmtId="0" fontId="12" fillId="12" borderId="11" xfId="62" applyFont="1" applyFill="1" applyBorder="1" applyAlignment="1" applyProtection="1">
      <alignment horizontal="center" vertical="center" shrinkToFit="1"/>
      <protection/>
    </xf>
    <xf numFmtId="0" fontId="28" fillId="0" borderId="0" xfId="62" applyFont="1" applyFill="1" applyBorder="1" applyAlignment="1" applyProtection="1">
      <alignment horizontal="center" vertical="center" wrapText="1"/>
      <protection/>
    </xf>
    <xf numFmtId="1" fontId="28" fillId="0" borderId="11" xfId="77" applyNumberFormat="1" applyFont="1" applyFill="1" applyBorder="1" applyAlignment="1" applyProtection="1">
      <alignment horizontal="center" vertical="center" wrapText="1"/>
      <protection/>
    </xf>
    <xf numFmtId="2" fontId="28" fillId="37" borderId="11" xfId="64" applyNumberFormat="1" applyFont="1" applyFill="1" applyBorder="1" applyAlignment="1" applyProtection="1">
      <alignment horizontal="center" vertical="center"/>
      <protection/>
    </xf>
    <xf numFmtId="193" fontId="28" fillId="37" borderId="11" xfId="62" applyNumberFormat="1" applyFont="1" applyFill="1" applyBorder="1" applyAlignment="1" applyProtection="1">
      <alignment horizontal="center" vertical="center"/>
      <protection/>
    </xf>
    <xf numFmtId="0" fontId="28" fillId="0" borderId="0" xfId="62" applyFont="1" applyAlignment="1" applyProtection="1">
      <alignment vertical="top"/>
      <protection/>
    </xf>
    <xf numFmtId="0" fontId="28" fillId="0" borderId="0" xfId="62" applyFont="1" applyBorder="1" applyAlignment="1" applyProtection="1">
      <alignment vertical="top"/>
      <protection/>
    </xf>
    <xf numFmtId="2" fontId="28" fillId="0" borderId="0" xfId="77" applyNumberFormat="1" applyFont="1" applyFill="1" applyBorder="1" applyAlignment="1" applyProtection="1">
      <alignment horizontal="center" vertical="top" wrapText="1"/>
      <protection/>
    </xf>
    <xf numFmtId="0" fontId="12" fillId="0" borderId="0" xfId="62" applyFont="1" applyAlignment="1" applyProtection="1">
      <alignment horizontal="center" vertical="top"/>
      <protection/>
    </xf>
    <xf numFmtId="0" fontId="12" fillId="38" borderId="11" xfId="62" applyFont="1" applyFill="1" applyBorder="1" applyAlignment="1" applyProtection="1">
      <alignment horizontal="center" vertical="center"/>
      <protection/>
    </xf>
    <xf numFmtId="0" fontId="28" fillId="0" borderId="0" xfId="62" applyFont="1" applyAlignment="1" applyProtection="1">
      <alignment vertical="center"/>
      <protection/>
    </xf>
    <xf numFmtId="194" fontId="12" fillId="0" borderId="13" xfId="35" applyNumberFormat="1" applyFont="1" applyFill="1" applyBorder="1" applyAlignment="1" applyProtection="1">
      <alignment horizontal="center" vertical="center"/>
      <protection/>
    </xf>
    <xf numFmtId="194" fontId="12" fillId="0" borderId="11" xfId="35" applyNumberFormat="1" applyFont="1" applyFill="1" applyBorder="1" applyAlignment="1" applyProtection="1">
      <alignment horizontal="center" vertical="center"/>
      <protection/>
    </xf>
    <xf numFmtId="2" fontId="28" fillId="0" borderId="11" xfId="62" applyNumberFormat="1" applyFont="1" applyBorder="1" applyAlignment="1" applyProtection="1">
      <alignment horizontal="center" vertical="center"/>
      <protection/>
    </xf>
    <xf numFmtId="196" fontId="12" fillId="9" borderId="11" xfId="35" applyNumberFormat="1" applyFont="1" applyFill="1" applyBorder="1" applyAlignment="1" applyProtection="1">
      <alignment horizontal="center" vertical="center"/>
      <protection/>
    </xf>
    <xf numFmtId="0" fontId="28" fillId="0" borderId="0" xfId="62" applyFont="1" applyBorder="1" applyAlignment="1" applyProtection="1">
      <alignment horizontal="center" vertical="center" wrapText="1"/>
      <protection/>
    </xf>
    <xf numFmtId="196" fontId="12" fillId="0" borderId="11" xfId="35" applyNumberFormat="1" applyFont="1" applyFill="1" applyBorder="1" applyAlignment="1" applyProtection="1">
      <alignment horizontal="center" vertical="center"/>
      <protection/>
    </xf>
    <xf numFmtId="2" fontId="28" fillId="0" borderId="0" xfId="64" applyNumberFormat="1" applyFont="1" applyFill="1" applyBorder="1" applyAlignment="1" applyProtection="1">
      <alignment horizontal="center" vertical="center"/>
      <protection/>
    </xf>
    <xf numFmtId="0" fontId="28" fillId="0" borderId="0" xfId="62" applyFont="1" applyBorder="1" applyAlignment="1" applyProtection="1">
      <alignment horizontal="right" vertical="center"/>
      <protection/>
    </xf>
    <xf numFmtId="194" fontId="12" fillId="0" borderId="0" xfId="35" applyNumberFormat="1" applyFont="1" applyFill="1" applyBorder="1" applyAlignment="1" applyProtection="1">
      <alignment horizontal="center" vertical="top"/>
      <protection/>
    </xf>
    <xf numFmtId="0" fontId="28" fillId="0" borderId="0" xfId="64" applyFont="1" applyAlignment="1" applyProtection="1">
      <alignment vertical="top"/>
      <protection/>
    </xf>
    <xf numFmtId="194" fontId="28" fillId="0" borderId="11" xfId="62" applyNumberFormat="1" applyFont="1" applyFill="1" applyBorder="1" applyAlignment="1" applyProtection="1">
      <alignment horizontal="center" vertical="center"/>
      <protection/>
    </xf>
    <xf numFmtId="194" fontId="12" fillId="0" borderId="0" xfId="35" applyNumberFormat="1" applyFont="1" applyFill="1" applyBorder="1" applyAlignment="1" applyProtection="1">
      <alignment horizontal="center" vertical="center"/>
      <protection/>
    </xf>
    <xf numFmtId="0" fontId="28" fillId="0" borderId="0" xfId="62" applyFont="1" applyBorder="1" applyAlignment="1" applyProtection="1">
      <alignment horizontal="left" vertical="center" wrapText="1"/>
      <protection/>
    </xf>
    <xf numFmtId="0" fontId="98" fillId="0" borderId="0" xfId="62" applyFont="1" applyFill="1" applyBorder="1" applyAlignment="1" applyProtection="1">
      <alignment horizontal="center" vertical="center"/>
      <protection/>
    </xf>
    <xf numFmtId="0" fontId="28" fillId="0" borderId="0" xfId="50" applyFont="1" applyAlignment="1" applyProtection="1">
      <alignment/>
      <protection/>
    </xf>
    <xf numFmtId="0" fontId="12" fillId="0" borderId="0" xfId="93" applyFont="1" applyFill="1" applyBorder="1" applyAlignment="1" applyProtection="1">
      <alignment vertical="top" wrapText="1"/>
      <protection/>
    </xf>
    <xf numFmtId="196" fontId="12" fillId="19" borderId="12" xfId="35" applyNumberFormat="1" applyFont="1" applyFill="1" applyBorder="1" applyAlignment="1" applyProtection="1">
      <alignment horizontal="center" vertical="center"/>
      <protection/>
    </xf>
    <xf numFmtId="0" fontId="28" fillId="0" borderId="0" xfId="62" applyFont="1" applyBorder="1" applyAlignment="1" applyProtection="1">
      <alignment vertical="center" wrapText="1"/>
      <protection/>
    </xf>
    <xf numFmtId="0" fontId="12" fillId="12" borderId="11" xfId="62" applyFont="1" applyFill="1" applyBorder="1" applyAlignment="1" applyProtection="1">
      <alignment horizontal="center" vertical="center"/>
      <protection/>
    </xf>
    <xf numFmtId="0" fontId="12" fillId="35" borderId="12" xfId="64" applyFont="1" applyFill="1" applyBorder="1" applyAlignment="1" applyProtection="1">
      <alignment horizontal="center" vertical="center"/>
      <protection/>
    </xf>
    <xf numFmtId="194" fontId="12" fillId="40" borderId="13" xfId="35" applyNumberFormat="1" applyFont="1" applyFill="1" applyBorder="1" applyAlignment="1" applyProtection="1">
      <alignment horizontal="center" vertical="center"/>
      <protection/>
    </xf>
    <xf numFmtId="194" fontId="12" fillId="35" borderId="13" xfId="35" applyNumberFormat="1" applyFont="1" applyFill="1" applyBorder="1" applyAlignment="1" applyProtection="1">
      <alignment horizontal="center" vertical="center"/>
      <protection/>
    </xf>
    <xf numFmtId="194" fontId="12" fillId="40" borderId="11" xfId="35" applyNumberFormat="1" applyFont="1" applyFill="1" applyBorder="1" applyAlignment="1" applyProtection="1">
      <alignment horizontal="center" vertical="center"/>
      <protection/>
    </xf>
    <xf numFmtId="194" fontId="12" fillId="35" borderId="11" xfId="35" applyNumberFormat="1" applyFont="1" applyFill="1" applyBorder="1" applyAlignment="1" applyProtection="1">
      <alignment horizontal="center" vertical="center"/>
      <protection/>
    </xf>
    <xf numFmtId="0" fontId="28" fillId="40" borderId="11" xfId="62" applyFont="1" applyFill="1" applyBorder="1" applyAlignment="1" applyProtection="1">
      <alignment horizontal="center" vertical="center"/>
      <protection/>
    </xf>
    <xf numFmtId="0" fontId="28" fillId="35" borderId="11" xfId="62" applyFont="1" applyFill="1" applyBorder="1" applyAlignment="1" applyProtection="1">
      <alignment horizontal="center" vertical="center"/>
      <protection/>
    </xf>
    <xf numFmtId="0" fontId="28" fillId="41" borderId="11" xfId="62" applyFont="1" applyFill="1" applyBorder="1" applyAlignment="1" applyProtection="1">
      <alignment horizontal="center" vertical="center"/>
      <protection/>
    </xf>
    <xf numFmtId="2" fontId="23" fillId="0" borderId="27" xfId="91" applyNumberFormat="1" applyFont="1" applyFill="1" applyBorder="1" applyAlignment="1" applyProtection="1">
      <alignment horizontal="center" vertical="top" shrinkToFit="1"/>
      <protection/>
    </xf>
    <xf numFmtId="195" fontId="94" fillId="0" borderId="27" xfId="91" applyNumberFormat="1" applyFont="1" applyFill="1" applyBorder="1" applyAlignment="1" applyProtection="1">
      <alignment horizontal="center" vertical="top" shrinkToFit="1"/>
      <protection/>
    </xf>
    <xf numFmtId="1" fontId="26" fillId="0" borderId="11" xfId="91" applyNumberFormat="1" applyFont="1" applyFill="1" applyBorder="1" applyAlignment="1" applyProtection="1">
      <alignment horizontal="right" vertical="center" shrinkToFit="1"/>
      <protection/>
    </xf>
    <xf numFmtId="0" fontId="14" fillId="0" borderId="0" xfId="91" applyNumberFormat="1" applyFont="1" applyFill="1" applyBorder="1" applyAlignment="1" applyProtection="1">
      <alignment horizontal="left" vertical="center" indent="7"/>
      <protection/>
    </xf>
    <xf numFmtId="0" fontId="89" fillId="0" borderId="0" xfId="91" applyNumberFormat="1" applyFont="1" applyFill="1" applyBorder="1" applyAlignment="1" applyProtection="1">
      <alignment horizontal="left" vertical="center" indent="7"/>
      <protection/>
    </xf>
    <xf numFmtId="0" fontId="99" fillId="0" borderId="0" xfId="91" applyNumberFormat="1" applyFont="1" applyFill="1" applyBorder="1" applyAlignment="1" applyProtection="1">
      <alignment horizontal="left" vertical="center" indent="7"/>
      <protection/>
    </xf>
    <xf numFmtId="0" fontId="100" fillId="0" borderId="0" xfId="91" applyNumberFormat="1" applyFont="1" applyFill="1" applyBorder="1" applyAlignment="1" applyProtection="1">
      <alignment horizontal="left" vertical="center" indent="7"/>
      <protection/>
    </xf>
    <xf numFmtId="0" fontId="101" fillId="0" borderId="0" xfId="91" applyNumberFormat="1" applyFont="1" applyFill="1" applyBorder="1" applyAlignment="1" applyProtection="1">
      <alignment horizontal="left" vertical="center" indent="7"/>
      <protection/>
    </xf>
    <xf numFmtId="0" fontId="102" fillId="0" borderId="0" xfId="91" applyNumberFormat="1" applyFont="1" applyFill="1" applyBorder="1" applyAlignment="1" applyProtection="1">
      <alignment horizontal="left" vertical="center" indent="7"/>
      <protection/>
    </xf>
    <xf numFmtId="0" fontId="90" fillId="0" borderId="14" xfId="91" applyFont="1" applyFill="1" applyBorder="1" applyAlignment="1" applyProtection="1">
      <alignment horizontal="center" vertical="top" wrapText="1"/>
      <protection/>
    </xf>
    <xf numFmtId="0" fontId="90" fillId="0" borderId="12" xfId="91" applyFont="1" applyFill="1" applyBorder="1" applyAlignment="1" applyProtection="1">
      <alignment horizontal="left" vertical="top" wrapText="1"/>
      <protection/>
    </xf>
    <xf numFmtId="0" fontId="103" fillId="6" borderId="14" xfId="91" applyFont="1" applyFill="1" applyBorder="1" applyAlignment="1" applyProtection="1">
      <alignment horizontal="left" vertical="center" wrapText="1"/>
      <protection/>
    </xf>
    <xf numFmtId="0" fontId="103" fillId="6" borderId="12" xfId="91" applyFont="1" applyFill="1" applyBorder="1" applyAlignment="1" applyProtection="1">
      <alignment horizontal="left" vertical="center" wrapText="1"/>
      <protection/>
    </xf>
    <xf numFmtId="0" fontId="13" fillId="35" borderId="28" xfId="91" applyFont="1" applyFill="1" applyBorder="1" applyAlignment="1" applyProtection="1">
      <alignment horizontal="center" vertical="center"/>
      <protection locked="0"/>
    </xf>
    <xf numFmtId="0" fontId="13" fillId="35" borderId="29" xfId="91" applyFont="1" applyFill="1" applyBorder="1" applyAlignment="1" applyProtection="1">
      <alignment horizontal="center" vertical="center"/>
      <protection locked="0"/>
    </xf>
    <xf numFmtId="0" fontId="13" fillId="35" borderId="30" xfId="91" applyFont="1" applyFill="1" applyBorder="1" applyAlignment="1" applyProtection="1">
      <alignment horizontal="center" vertical="center"/>
      <protection locked="0"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1" xfId="91" applyFont="1" applyFill="1" applyBorder="1" applyAlignment="1" applyProtection="1">
      <alignment horizontal="center" vertical="center" wrapText="1" shrinkToFit="1"/>
      <protection/>
    </xf>
    <xf numFmtId="0" fontId="12" fillId="0" borderId="23" xfId="91" applyFont="1" applyFill="1" applyBorder="1" applyAlignment="1" applyProtection="1">
      <alignment horizontal="center" vertical="center" wrapText="1" shrinkToFit="1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3" xfId="91" applyNumberFormat="1" applyFont="1" applyFill="1" applyBorder="1" applyAlignment="1" applyProtection="1">
      <alignment horizontal="center" vertical="center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5" fillId="0" borderId="18" xfId="91" applyNumberFormat="1" applyFont="1" applyFill="1" applyBorder="1" applyAlignment="1" applyProtection="1">
      <alignment horizontal="center" vertical="center"/>
      <protection/>
    </xf>
    <xf numFmtId="192" fontId="13" fillId="0" borderId="34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5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6" xfId="91" applyFont="1" applyFill="1" applyBorder="1" applyAlignment="1" applyProtection="1">
      <alignment horizontal="center" vertical="center"/>
      <protection/>
    </xf>
    <xf numFmtId="192" fontId="91" fillId="0" borderId="19" xfId="83" applyNumberFormat="1" applyFont="1" applyFill="1" applyBorder="1" applyAlignment="1" applyProtection="1">
      <alignment horizontal="center" vertical="center" shrinkToFit="1"/>
      <protection/>
    </xf>
    <xf numFmtId="192" fontId="91" fillId="0" borderId="18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5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1" xfId="91" applyFont="1" applyFill="1" applyBorder="1" applyAlignment="1" applyProtection="1">
      <alignment horizontal="center" vertical="center" shrinkToFit="1"/>
      <protection/>
    </xf>
    <xf numFmtId="0" fontId="13" fillId="0" borderId="23" xfId="91" applyFont="1" applyFill="1" applyBorder="1" applyAlignment="1" applyProtection="1">
      <alignment horizontal="center" vertical="center" shrinkToFit="1"/>
      <protection/>
    </xf>
    <xf numFmtId="0" fontId="12" fillId="0" borderId="21" xfId="91" applyFont="1" applyFill="1" applyBorder="1" applyAlignment="1" applyProtection="1">
      <alignment horizontal="center" vertical="center" shrinkToFit="1"/>
      <protection/>
    </xf>
    <xf numFmtId="0" fontId="12" fillId="0" borderId="23" xfId="91" applyFont="1" applyFill="1" applyBorder="1" applyAlignment="1" applyProtection="1">
      <alignment horizontal="center" vertical="center" shrinkToFit="1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87" fillId="0" borderId="0" xfId="50" applyFont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7" xfId="62" applyFont="1" applyBorder="1" applyAlignment="1" applyProtection="1">
      <alignment horizontal="right" vertical="center" wrapText="1"/>
      <protection/>
    </xf>
    <xf numFmtId="0" fontId="3" fillId="0" borderId="26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6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2" fillId="0" borderId="14" xfId="93" applyFont="1" applyFill="1" applyBorder="1" applyAlignment="1" applyProtection="1">
      <alignment horizontal="left" vertical="center"/>
      <protection/>
    </xf>
    <xf numFmtId="0" fontId="12" fillId="0" borderId="15" xfId="93" applyFont="1" applyFill="1" applyBorder="1" applyAlignment="1" applyProtection="1">
      <alignment horizontal="left" vertical="center"/>
      <protection/>
    </xf>
    <xf numFmtId="0" fontId="12" fillId="12" borderId="11" xfId="62" applyFont="1" applyFill="1" applyBorder="1" applyAlignment="1" applyProtection="1">
      <alignment horizontal="center" vertical="center"/>
      <protection/>
    </xf>
    <xf numFmtId="0" fontId="28" fillId="0" borderId="11" xfId="62" applyFont="1" applyBorder="1" applyAlignment="1" applyProtection="1">
      <alignment horizontal="right" vertical="center" wrapText="1"/>
      <protection/>
    </xf>
    <xf numFmtId="0" fontId="28" fillId="0" borderId="11" xfId="62" applyFont="1" applyFill="1" applyBorder="1" applyAlignment="1" applyProtection="1">
      <alignment horizontal="right" vertical="center"/>
      <protection/>
    </xf>
    <xf numFmtId="0" fontId="31" fillId="12" borderId="14" xfId="62" applyFont="1" applyFill="1" applyBorder="1" applyAlignment="1" applyProtection="1">
      <alignment horizontal="center" vertical="center" wrapText="1" shrinkToFit="1"/>
      <protection/>
    </xf>
    <xf numFmtId="0" fontId="31" fillId="12" borderId="15" xfId="62" applyFont="1" applyFill="1" applyBorder="1" applyAlignment="1" applyProtection="1">
      <alignment horizontal="center" vertical="center" shrinkToFit="1"/>
      <protection/>
    </xf>
    <xf numFmtId="0" fontId="31" fillId="12" borderId="12" xfId="62" applyFont="1" applyFill="1" applyBorder="1" applyAlignment="1" applyProtection="1">
      <alignment horizontal="center" vertical="center" shrinkToFit="1"/>
      <protection/>
    </xf>
    <xf numFmtId="0" fontId="28" fillId="0" borderId="14" xfId="62" applyFont="1" applyBorder="1" applyAlignment="1" applyProtection="1">
      <alignment horizontal="left" vertical="center"/>
      <protection/>
    </xf>
    <xf numFmtId="0" fontId="28" fillId="0" borderId="15" xfId="62" applyFont="1" applyBorder="1" applyAlignment="1" applyProtection="1">
      <alignment horizontal="left" vertical="center"/>
      <protection/>
    </xf>
    <xf numFmtId="0" fontId="28" fillId="0" borderId="12" xfId="62" applyFont="1" applyBorder="1" applyAlignment="1" applyProtection="1">
      <alignment horizontal="left" vertical="center"/>
      <protection/>
    </xf>
    <xf numFmtId="0" fontId="28" fillId="0" borderId="14" xfId="62" applyFont="1" applyBorder="1" applyAlignment="1" applyProtection="1">
      <alignment horizontal="left" vertical="center" shrinkToFit="1"/>
      <protection/>
    </xf>
    <xf numFmtId="0" fontId="28" fillId="0" borderId="15" xfId="62" applyFont="1" applyBorder="1" applyAlignment="1" applyProtection="1">
      <alignment horizontal="left" vertical="center" shrinkToFit="1"/>
      <protection/>
    </xf>
    <xf numFmtId="0" fontId="28" fillId="0" borderId="12" xfId="62" applyFont="1" applyBorder="1" applyAlignment="1" applyProtection="1">
      <alignment horizontal="left" vertical="center" shrinkToFit="1"/>
      <protection/>
    </xf>
    <xf numFmtId="0" fontId="12" fillId="0" borderId="26" xfId="93" applyFont="1" applyFill="1" applyBorder="1" applyAlignment="1" applyProtection="1">
      <alignment horizontal="left" vertical="top" wrapText="1"/>
      <protection/>
    </xf>
    <xf numFmtId="0" fontId="12" fillId="0" borderId="0" xfId="93" applyFont="1" applyFill="1" applyBorder="1" applyAlignment="1" applyProtection="1">
      <alignment horizontal="left" vertical="top" wrapText="1"/>
      <protection/>
    </xf>
    <xf numFmtId="0" fontId="28" fillId="0" borderId="14" xfId="62" applyFont="1" applyBorder="1" applyAlignment="1" applyProtection="1">
      <alignment horizontal="right" vertical="center" wrapText="1"/>
      <protection/>
    </xf>
    <xf numFmtId="0" fontId="28" fillId="0" borderId="15" xfId="62" applyFont="1" applyBorder="1" applyAlignment="1" applyProtection="1">
      <alignment horizontal="right" vertical="center" wrapText="1"/>
      <protection/>
    </xf>
    <xf numFmtId="0" fontId="28" fillId="0" borderId="12" xfId="62" applyFont="1" applyBorder="1" applyAlignment="1" applyProtection="1">
      <alignment horizontal="right" vertical="center" wrapText="1"/>
      <protection/>
    </xf>
    <xf numFmtId="0" fontId="28" fillId="35" borderId="0" xfId="50" applyNumberFormat="1" applyFont="1" applyFill="1" applyAlignment="1" applyProtection="1">
      <alignment horizontal="left" vertical="top" wrapText="1"/>
      <protection/>
    </xf>
    <xf numFmtId="194" fontId="12" fillId="0" borderId="14" xfId="62" applyNumberFormat="1" applyFont="1" applyFill="1" applyBorder="1" applyAlignment="1" applyProtection="1">
      <alignment horizontal="center" vertical="center"/>
      <protection/>
    </xf>
    <xf numFmtId="194" fontId="12" fillId="0" borderId="15" xfId="62" applyNumberFormat="1" applyFont="1" applyFill="1" applyBorder="1" applyAlignment="1" applyProtection="1">
      <alignment horizontal="center" vertical="center"/>
      <protection/>
    </xf>
    <xf numFmtId="194" fontId="12" fillId="0" borderId="12" xfId="62" applyNumberFormat="1" applyFont="1" applyFill="1" applyBorder="1" applyAlignment="1" applyProtection="1">
      <alignment horizontal="center" vertical="center"/>
      <protection/>
    </xf>
    <xf numFmtId="0" fontId="28" fillId="0" borderId="14" xfId="62" applyFont="1" applyBorder="1" applyAlignment="1" applyProtection="1">
      <alignment horizontal="left" vertical="center" wrapText="1" shrinkToFi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37" borderId="13" xfId="62" applyFont="1" applyFill="1" applyBorder="1" applyAlignment="1" applyProtection="1">
      <alignment horizontal="center" vertical="center"/>
      <protection/>
    </xf>
    <xf numFmtId="0" fontId="13" fillId="37" borderId="23" xfId="62" applyFont="1" applyFill="1" applyBorder="1" applyAlignment="1" applyProtection="1">
      <alignment horizontal="center" vertical="center"/>
      <protection/>
    </xf>
    <xf numFmtId="0" fontId="13" fillId="0" borderId="11" xfId="62" applyFont="1" applyFill="1" applyBorder="1" applyAlignment="1" applyProtection="1">
      <alignment horizontal="center" vertical="center"/>
      <protection/>
    </xf>
    <xf numFmtId="0" fontId="13" fillId="0" borderId="14" xfId="50" applyFont="1" applyBorder="1" applyAlignment="1" applyProtection="1">
      <alignment horizontal="center" vertical="center"/>
      <protection/>
    </xf>
    <xf numFmtId="0" fontId="13" fillId="0" borderId="15" xfId="50" applyFont="1" applyBorder="1" applyAlignment="1" applyProtection="1">
      <alignment horizontal="center" vertical="center"/>
      <protection/>
    </xf>
    <xf numFmtId="0" fontId="13" fillId="0" borderId="12" xfId="50" applyFont="1" applyBorder="1" applyAlignment="1" applyProtection="1">
      <alignment horizontal="center" vertical="center"/>
      <protection/>
    </xf>
    <xf numFmtId="0" fontId="14" fillId="0" borderId="14" xfId="62" applyFont="1" applyBorder="1" applyAlignment="1" applyProtection="1">
      <alignment horizontal="left" vertical="center"/>
      <protection/>
    </xf>
    <xf numFmtId="0" fontId="14" fillId="0" borderId="15" xfId="62" applyFont="1" applyBorder="1" applyAlignment="1" applyProtection="1">
      <alignment horizontal="left" vertical="center"/>
      <protection/>
    </xf>
    <xf numFmtId="0" fontId="14" fillId="0" borderId="12" xfId="62" applyFont="1" applyBorder="1" applyAlignment="1" applyProtection="1">
      <alignment horizontal="left" vertical="center"/>
      <protection/>
    </xf>
    <xf numFmtId="0" fontId="14" fillId="0" borderId="14" xfId="62" applyFont="1" applyBorder="1" applyAlignment="1" applyProtection="1">
      <alignment horizontal="left" vertical="center" wrapText="1"/>
      <protection/>
    </xf>
    <xf numFmtId="0" fontId="14" fillId="0" borderId="15" xfId="62" applyFont="1" applyBorder="1" applyAlignment="1" applyProtection="1">
      <alignment horizontal="left" vertical="center" wrapText="1"/>
      <protection/>
    </xf>
    <xf numFmtId="0" fontId="14" fillId="0" borderId="12" xfId="62" applyFont="1" applyBorder="1" applyAlignment="1" applyProtection="1">
      <alignment horizontal="left" vertical="center" wrapText="1"/>
      <protection/>
    </xf>
    <xf numFmtId="0" fontId="13" fillId="37" borderId="22" xfId="62" applyFont="1" applyFill="1" applyBorder="1" applyAlignment="1" applyProtection="1">
      <alignment horizontal="center" vertical="center"/>
      <protection/>
    </xf>
    <xf numFmtId="0" fontId="13" fillId="37" borderId="19" xfId="62" applyFont="1" applyFill="1" applyBorder="1" applyAlignment="1" applyProtection="1">
      <alignment horizontal="center" vertical="center"/>
      <protection/>
    </xf>
    <xf numFmtId="0" fontId="13" fillId="37" borderId="18" xfId="62" applyFont="1" applyFill="1" applyBorder="1" applyAlignment="1" applyProtection="1">
      <alignment horizontal="center" vertical="center"/>
      <protection/>
    </xf>
    <xf numFmtId="0" fontId="13" fillId="37" borderId="24" xfId="62" applyFont="1" applyFill="1" applyBorder="1" applyAlignment="1" applyProtection="1">
      <alignment horizontal="center" vertical="center"/>
      <protection/>
    </xf>
    <xf numFmtId="0" fontId="13" fillId="37" borderId="25" xfId="62" applyFont="1" applyFill="1" applyBorder="1" applyAlignment="1" applyProtection="1">
      <alignment horizontal="center" vertical="center"/>
      <protection/>
    </xf>
    <xf numFmtId="0" fontId="13" fillId="37" borderId="34" xfId="62" applyFont="1" applyFill="1" applyBorder="1" applyAlignment="1" applyProtection="1">
      <alignment horizontal="center" vertical="center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0" borderId="0" xfId="50" applyFont="1" applyAlignment="1" applyProtection="1">
      <alignment horizontal="left"/>
      <protection/>
    </xf>
    <xf numFmtId="0" fontId="13" fillId="0" borderId="26" xfId="93" applyFont="1" applyFill="1" applyBorder="1" applyAlignment="1" applyProtection="1">
      <alignment horizontal="left" vertical="center"/>
      <protection/>
    </xf>
    <xf numFmtId="0" fontId="13" fillId="0" borderId="0" xfId="93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3" fillId="37" borderId="13" xfId="50" applyFont="1" applyFill="1" applyBorder="1" applyAlignment="1" applyProtection="1">
      <alignment horizontal="center" vertical="center"/>
      <protection/>
    </xf>
    <xf numFmtId="0" fontId="13" fillId="37" borderId="23" xfId="50" applyFont="1" applyFill="1" applyBorder="1" applyAlignment="1" applyProtection="1">
      <alignment horizontal="center" vertical="center"/>
      <protection/>
    </xf>
    <xf numFmtId="0" fontId="13" fillId="37" borderId="13" xfId="50" applyFont="1" applyFill="1" applyBorder="1" applyAlignment="1" applyProtection="1">
      <alignment horizontal="center" vertical="center" shrinkToFit="1"/>
      <protection/>
    </xf>
    <xf numFmtId="0" fontId="13" fillId="37" borderId="23" xfId="50" applyFont="1" applyFill="1" applyBorder="1" applyAlignment="1" applyProtection="1">
      <alignment horizontal="center" vertical="center" shrinkToFit="1"/>
      <protection/>
    </xf>
    <xf numFmtId="0" fontId="13" fillId="37" borderId="13" xfId="62" applyFont="1" applyFill="1" applyBorder="1" applyAlignment="1" applyProtection="1">
      <alignment horizontal="center" vertical="center" wrapText="1" shrinkToFit="1"/>
      <protection/>
    </xf>
    <xf numFmtId="0" fontId="13" fillId="37" borderId="23" xfId="62" applyFont="1" applyFill="1" applyBorder="1" applyAlignment="1" applyProtection="1">
      <alignment horizontal="center" vertical="center" shrinkToFit="1"/>
      <protection/>
    </xf>
    <xf numFmtId="0" fontId="13" fillId="37" borderId="23" xfId="62" applyFont="1" applyFill="1" applyBorder="1" applyAlignment="1" applyProtection="1">
      <alignment horizontal="center" vertical="center" wrapText="1" shrinkToFit="1"/>
      <protection/>
    </xf>
    <xf numFmtId="0" fontId="13" fillId="37" borderId="13" xfId="62" applyFont="1" applyFill="1" applyBorder="1" applyAlignment="1" applyProtection="1">
      <alignment horizontal="center" vertical="center" wrapText="1"/>
      <protection/>
    </xf>
    <xf numFmtId="0" fontId="13" fillId="37" borderId="23" xfId="62" applyFont="1" applyFill="1" applyBorder="1" applyAlignment="1" applyProtection="1">
      <alignment horizontal="center" vertical="center" wrapText="1"/>
      <protection/>
    </xf>
    <xf numFmtId="0" fontId="22" fillId="0" borderId="26" xfId="93" applyFont="1" applyFill="1" applyBorder="1" applyAlignment="1" applyProtection="1">
      <alignment horizontal="left" vertical="center" wrapText="1" indent="1"/>
      <protection/>
    </xf>
    <xf numFmtId="0" fontId="22" fillId="0" borderId="0" xfId="93" applyFont="1" applyFill="1" applyBorder="1" applyAlignment="1" applyProtection="1">
      <alignment horizontal="left" vertical="center" wrapText="1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93" applyFont="1" applyFill="1" applyBorder="1" applyAlignment="1" applyProtection="1">
      <alignment horizontal="left" vertical="center" inden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23" fillId="33" borderId="0" xfId="62" applyFont="1" applyFill="1" applyBorder="1" applyAlignment="1" applyProtection="1">
      <alignment horizontal="left" vertical="center" wrapText="1" indent="1"/>
      <protection/>
    </xf>
    <xf numFmtId="0" fontId="23" fillId="0" borderId="11" xfId="62" applyFont="1" applyBorder="1" applyAlignment="1" applyProtection="1">
      <alignment horizontal="right" vertical="center" wrapText="1" indent="1"/>
      <protection/>
    </xf>
    <xf numFmtId="0" fontId="23" fillId="0" borderId="11" xfId="62" applyFont="1" applyBorder="1" applyAlignment="1" applyProtection="1">
      <alignment horizontal="right" vertical="center" indent="1"/>
      <protection/>
    </xf>
    <xf numFmtId="0" fontId="22" fillId="39" borderId="11" xfId="62" applyFont="1" applyFill="1" applyBorder="1" applyAlignment="1" applyProtection="1">
      <alignment horizontal="center" vertical="center" wrapText="1"/>
      <protection/>
    </xf>
    <xf numFmtId="0" fontId="22" fillId="39" borderId="11" xfId="64" applyFont="1" applyFill="1" applyBorder="1" applyAlignment="1" applyProtection="1">
      <alignment horizontal="center" vertical="center"/>
      <protection/>
    </xf>
    <xf numFmtId="0" fontId="23" fillId="0" borderId="14" xfId="62" applyFont="1" applyBorder="1" applyAlignment="1" applyProtection="1">
      <alignment horizontal="left" vertical="center" wrapText="1" indent="2"/>
      <protection/>
    </xf>
    <xf numFmtId="0" fontId="23" fillId="0" borderId="15" xfId="62" applyFont="1" applyBorder="1" applyAlignment="1" applyProtection="1">
      <alignment horizontal="left" vertical="center" wrapText="1" indent="2"/>
      <protection/>
    </xf>
    <xf numFmtId="0" fontId="23" fillId="0" borderId="12" xfId="62" applyFont="1" applyBorder="1" applyAlignment="1" applyProtection="1">
      <alignment horizontal="left" vertical="center" wrapText="1" indent="2"/>
      <protection/>
    </xf>
    <xf numFmtId="0" fontId="23" fillId="0" borderId="14" xfId="64" applyFont="1" applyBorder="1" applyAlignment="1" applyProtection="1">
      <alignment horizontal="left" vertical="center" indent="1"/>
      <protection/>
    </xf>
    <xf numFmtId="0" fontId="23" fillId="0" borderId="12" xfId="64" applyFont="1" applyBorder="1" applyAlignment="1" applyProtection="1">
      <alignment horizontal="left" vertical="center" indent="1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3" fillId="35" borderId="0" xfId="50" applyFont="1" applyFill="1" applyAlignment="1" applyProtection="1">
      <alignment horizontal="left" vertical="top" wrapText="1" indent="1"/>
      <protection locked="0"/>
    </xf>
    <xf numFmtId="49" fontId="104" fillId="35" borderId="0" xfId="50" applyNumberFormat="1" applyFont="1" applyFill="1" applyAlignment="1" applyProtection="1">
      <alignment horizontal="left" vertical="top" wrapText="1" indent="1"/>
      <protection locked="0"/>
    </xf>
    <xf numFmtId="49" fontId="23" fillId="35" borderId="0" xfId="50" applyNumberFormat="1" applyFont="1" applyFill="1" applyAlignment="1" applyProtection="1">
      <alignment horizontal="left" vertical="top" wrapText="1" indent="1"/>
      <protection locked="0"/>
    </xf>
    <xf numFmtId="0" fontId="22" fillId="0" borderId="0" xfId="62" applyFont="1" applyAlignment="1" applyProtection="1">
      <alignment horizontal="left" vertical="center" indent="1"/>
      <protection/>
    </xf>
    <xf numFmtId="0" fontId="4" fillId="0" borderId="26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6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7" fillId="0" borderId="0" xfId="50" applyFont="1" applyAlignment="1" applyProtection="1">
      <alignment horizontal="left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8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19050</xdr:rowOff>
    </xdr:from>
    <xdr:to>
      <xdr:col>1</xdr:col>
      <xdr:colOff>47625</xdr:colOff>
      <xdr:row>2</xdr:row>
      <xdr:rowOff>161925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314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19</xdr:row>
      <xdr:rowOff>57150</xdr:rowOff>
    </xdr:from>
    <xdr:to>
      <xdr:col>1</xdr:col>
      <xdr:colOff>790575</xdr:colOff>
      <xdr:row>24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942975" y="6915150"/>
          <a:ext cx="219075" cy="1733550"/>
          <a:chOff x="1215537" y="563880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4"/>
          <xdr:cNvSpPr>
            <a:spLocks/>
          </xdr:cNvSpPr>
        </xdr:nvSpPr>
        <xdr:spPr>
          <a:xfrm>
            <a:off x="1225382" y="563880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5"/>
          <xdr:cNvSpPr>
            <a:spLocks/>
          </xdr:cNvSpPr>
        </xdr:nvSpPr>
        <xdr:spPr>
          <a:xfrm>
            <a:off x="1225382" y="594396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6"/>
          <xdr:cNvSpPr>
            <a:spLocks/>
          </xdr:cNvSpPr>
        </xdr:nvSpPr>
        <xdr:spPr>
          <a:xfrm>
            <a:off x="1225382" y="624955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7"/>
          <xdr:cNvSpPr>
            <a:spLocks/>
          </xdr:cNvSpPr>
        </xdr:nvSpPr>
        <xdr:spPr>
          <a:xfrm>
            <a:off x="1215537" y="655471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8"/>
          <xdr:cNvSpPr>
            <a:spLocks/>
          </xdr:cNvSpPr>
        </xdr:nvSpPr>
        <xdr:spPr>
          <a:xfrm>
            <a:off x="1215537" y="685032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9"/>
          <xdr:cNvSpPr>
            <a:spLocks/>
          </xdr:cNvSpPr>
        </xdr:nvSpPr>
        <xdr:spPr>
          <a:xfrm>
            <a:off x="1215537" y="715592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\&#3591;&#3634;&#3609;\&#3591;&#3634;&#3609;&#3607;&#3658;&#3629;&#3611;\&#3605;&#3633;&#3623;&#3594;&#3637;&#3657;&#3623;&#3633;&#3604;\&#3611;&#3637;%202562\&#3605;&#3633;&#3623;&#3594;&#3637;&#3657;&#3623;&#3633;&#3604;&#3611;&#3637;&#3591;&#3610;&#3611;&#3619;&#3632;&#3617;&#3634;&#3603;%2062\&#3649;&#3610;&#3610;&#3619;&#3634;&#3618;&#3591;&#3634;&#3609;&#3619;&#3629;&#3610;%2012%20&#3648;&#3604;&#3639;&#3629;&#3609;%20&#3611;&#3637;%2062\&#3626;&#3635;&#3609;&#3633;&#3585;&#3591;&#3634;&#3609;&#3651;&#3609;&#3605;&#3656;&#3634;&#3591;&#3592;&#3633;&#3591;&#3627;&#3623;&#3633;&#3604;\02%20%20&#3626;&#3635;&#3609;&#3633;&#3585;&#3591;&#3634;&#3609;&#3588;&#3604;&#3637;&#3624;&#3634;&#3621;&#3626;&#3641;&#3591;&#3616;&#3634;&#3588;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19Y"/>
      <sheetName val="1.1.2"/>
      <sheetName val="1.1.3"/>
      <sheetName val="1.2 (สคศส.)"/>
      <sheetName val="3.14"/>
      <sheetName val="3.16"/>
      <sheetName val="3.17"/>
      <sheetName val="3.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1"/>
  <sheetViews>
    <sheetView tabSelected="1" zoomScale="85" zoomScaleNormal="85" zoomScaleSheetLayoutView="110" workbookViewId="0" topLeftCell="A1">
      <selection activeCell="T14" sqref="T14"/>
    </sheetView>
  </sheetViews>
  <sheetFormatPr defaultColWidth="9.140625" defaultRowHeight="15"/>
  <cols>
    <col min="1" max="1" width="5.57421875" style="230" customWidth="1"/>
    <col min="2" max="2" width="47.28125" style="211" customWidth="1"/>
    <col min="3" max="3" width="6.421875" style="126" customWidth="1"/>
    <col min="4" max="5" width="6.7109375" style="126" customWidth="1"/>
    <col min="6" max="10" width="5.140625" style="127" customWidth="1"/>
    <col min="11" max="11" width="8.8515625" style="127" customWidth="1"/>
    <col min="12" max="12" width="9.7109375" style="217" customWidth="1"/>
    <col min="13" max="13" width="3.7109375" style="217" customWidth="1"/>
    <col min="14" max="14" width="10.00390625" style="217" customWidth="1"/>
    <col min="15" max="16384" width="9.00390625" style="125" customWidth="1"/>
  </cols>
  <sheetData>
    <row r="1" spans="1:14" ht="20.25">
      <c r="A1" s="229"/>
      <c r="B1" s="210"/>
      <c r="C1" s="393" t="s">
        <v>51</v>
      </c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</row>
    <row r="2" spans="1:14" ht="20.25">
      <c r="A2" s="229"/>
      <c r="B2" s="210"/>
      <c r="C2" s="393" t="s">
        <v>132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</row>
    <row r="3" ht="15.75" customHeight="1" thickBot="1">
      <c r="N3" s="218"/>
    </row>
    <row r="4" spans="1:14" ht="24" customHeight="1" thickTop="1">
      <c r="A4" s="388" t="s">
        <v>169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90"/>
    </row>
    <row r="5" spans="1:14" ht="24" customHeight="1">
      <c r="A5" s="400" t="s">
        <v>168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2"/>
    </row>
    <row r="6" spans="1:14" ht="24" customHeight="1" thickBot="1">
      <c r="A6" s="382" t="s">
        <v>122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</row>
    <row r="7" spans="1:14" ht="18" customHeight="1" thickTop="1">
      <c r="A7" s="231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</row>
    <row r="8" spans="1:14" s="130" customFormat="1" ht="20.25">
      <c r="A8" s="399" t="s">
        <v>40</v>
      </c>
      <c r="B8" s="399"/>
      <c r="C8" s="408" t="s">
        <v>110</v>
      </c>
      <c r="D8" s="385" t="s">
        <v>39</v>
      </c>
      <c r="E8" s="385" t="s">
        <v>121</v>
      </c>
      <c r="F8" s="117" t="s">
        <v>6</v>
      </c>
      <c r="G8" s="129"/>
      <c r="H8" s="129"/>
      <c r="I8" s="129"/>
      <c r="J8" s="129"/>
      <c r="K8" s="396" t="s">
        <v>2</v>
      </c>
      <c r="L8" s="397"/>
      <c r="M8" s="397"/>
      <c r="N8" s="398"/>
    </row>
    <row r="9" spans="1:14" s="130" customFormat="1" ht="17.25" customHeight="1">
      <c r="A9" s="399"/>
      <c r="B9" s="399"/>
      <c r="C9" s="409"/>
      <c r="D9" s="411"/>
      <c r="E9" s="386"/>
      <c r="F9" s="391">
        <v>1</v>
      </c>
      <c r="G9" s="391">
        <v>2</v>
      </c>
      <c r="H9" s="391">
        <v>3</v>
      </c>
      <c r="I9" s="391">
        <v>4</v>
      </c>
      <c r="J9" s="391">
        <v>5</v>
      </c>
      <c r="K9" s="219" t="s">
        <v>41</v>
      </c>
      <c r="L9" s="220" t="s">
        <v>107</v>
      </c>
      <c r="M9" s="394" t="s">
        <v>124</v>
      </c>
      <c r="N9" s="221" t="s">
        <v>42</v>
      </c>
    </row>
    <row r="10" spans="1:14" s="130" customFormat="1" ht="21.75" customHeight="1">
      <c r="A10" s="399"/>
      <c r="B10" s="399"/>
      <c r="C10" s="410"/>
      <c r="D10" s="412"/>
      <c r="E10" s="387"/>
      <c r="F10" s="392"/>
      <c r="G10" s="392"/>
      <c r="H10" s="392"/>
      <c r="I10" s="392"/>
      <c r="J10" s="392"/>
      <c r="K10" s="222" t="s">
        <v>43</v>
      </c>
      <c r="L10" s="223" t="s">
        <v>44</v>
      </c>
      <c r="M10" s="395"/>
      <c r="N10" s="224" t="s">
        <v>45</v>
      </c>
    </row>
    <row r="11" spans="1:14" s="137" customFormat="1" ht="24.75" customHeight="1">
      <c r="A11" s="380" t="s">
        <v>131</v>
      </c>
      <c r="B11" s="381"/>
      <c r="C11" s="132"/>
      <c r="D11" s="133">
        <v>6</v>
      </c>
      <c r="E11" s="252">
        <f>SUM(E12)</f>
        <v>50</v>
      </c>
      <c r="F11" s="134"/>
      <c r="G11" s="134"/>
      <c r="H11" s="134"/>
      <c r="I11" s="134"/>
      <c r="J11" s="134"/>
      <c r="K11" s="134"/>
      <c r="L11" s="135" t="e">
        <f>SUM(N12)*E16/E11</f>
        <v>#DIV/0!</v>
      </c>
      <c r="M11" s="371" t="e">
        <f>L11</f>
        <v>#DIV/0!</v>
      </c>
      <c r="N11" s="136"/>
    </row>
    <row r="12" spans="1:14" s="137" customFormat="1" ht="72.75" customHeight="1">
      <c r="A12" s="378">
        <v>1.1</v>
      </c>
      <c r="B12" s="379" t="s">
        <v>174</v>
      </c>
      <c r="C12" s="297" t="s">
        <v>47</v>
      </c>
      <c r="D12" s="298">
        <v>6</v>
      </c>
      <c r="E12" s="299">
        <f>D12*100/D17</f>
        <v>50</v>
      </c>
      <c r="F12" s="300">
        <v>30</v>
      </c>
      <c r="G12" s="300">
        <v>25</v>
      </c>
      <c r="H12" s="300">
        <v>20</v>
      </c>
      <c r="I12" s="300">
        <v>15</v>
      </c>
      <c r="J12" s="300">
        <v>10</v>
      </c>
      <c r="K12" s="304" t="e">
        <f>'1.1'!D4</f>
        <v>#DIV/0!</v>
      </c>
      <c r="L12" s="301" t="e">
        <f>'1.1'!D6</f>
        <v>#DIV/0!</v>
      </c>
      <c r="M12" s="302"/>
      <c r="N12" s="303" t="e">
        <f>E12*L12/E17</f>
        <v>#DIV/0!</v>
      </c>
    </row>
    <row r="13" spans="1:14" s="137" customFormat="1" ht="24.75" customHeight="1">
      <c r="A13" s="380" t="s">
        <v>106</v>
      </c>
      <c r="B13" s="381"/>
      <c r="C13" s="132"/>
      <c r="D13" s="133">
        <f>SUM(D14:D14)</f>
        <v>3</v>
      </c>
      <c r="E13" s="252">
        <f>SUM(E14)</f>
        <v>25</v>
      </c>
      <c r="F13" s="134"/>
      <c r="G13" s="134"/>
      <c r="H13" s="134"/>
      <c r="I13" s="134"/>
      <c r="J13" s="134"/>
      <c r="K13" s="134"/>
      <c r="L13" s="135" t="e">
        <f>SUM(N14:N14)*E17/E13</f>
        <v>#DIV/0!</v>
      </c>
      <c r="M13" s="371" t="e">
        <f>L13</f>
        <v>#DIV/0!</v>
      </c>
      <c r="N13" s="136"/>
    </row>
    <row r="14" spans="1:14" s="150" customFormat="1" ht="48" customHeight="1">
      <c r="A14" s="369">
        <v>3.1</v>
      </c>
      <c r="B14" s="213" t="s">
        <v>172</v>
      </c>
      <c r="C14" s="145" t="s">
        <v>47</v>
      </c>
      <c r="D14" s="146">
        <v>3</v>
      </c>
      <c r="E14" s="147">
        <f>D14*100/D17</f>
        <v>25</v>
      </c>
      <c r="F14" s="142">
        <v>40</v>
      </c>
      <c r="G14" s="142">
        <v>50</v>
      </c>
      <c r="H14" s="142">
        <v>60</v>
      </c>
      <c r="I14" s="142">
        <v>70</v>
      </c>
      <c r="J14" s="142">
        <v>80</v>
      </c>
      <c r="K14" s="147" t="e">
        <f>'3.10'!D4</f>
        <v>#DIV/0!</v>
      </c>
      <c r="L14" s="148" t="e">
        <f>'3.10'!D6</f>
        <v>#DIV/0!</v>
      </c>
      <c r="M14" s="295" t="e">
        <f>L14</f>
        <v>#DIV/0!</v>
      </c>
      <c r="N14" s="149" t="e">
        <f>E14*L14/E17</f>
        <v>#DIV/0!</v>
      </c>
    </row>
    <row r="15" spans="1:14" s="130" customFormat="1" ht="24.75" customHeight="1">
      <c r="A15" s="405" t="s">
        <v>119</v>
      </c>
      <c r="B15" s="406"/>
      <c r="C15" s="151"/>
      <c r="D15" s="133">
        <f>SUM(D16:D16)</f>
        <v>3</v>
      </c>
      <c r="E15" s="252">
        <f>SUM(E16)</f>
        <v>25</v>
      </c>
      <c r="F15" s="134"/>
      <c r="G15" s="134"/>
      <c r="H15" s="134"/>
      <c r="I15" s="134"/>
      <c r="J15" s="134"/>
      <c r="K15" s="152"/>
      <c r="L15" s="135">
        <f>SUM(N16:N16)*E17/E15</f>
        <v>1</v>
      </c>
      <c r="M15" s="371">
        <f>L15</f>
        <v>1</v>
      </c>
      <c r="N15" s="136"/>
    </row>
    <row r="16" spans="1:14" s="139" customFormat="1" ht="67.5" customHeight="1">
      <c r="A16" s="370">
        <v>4.2</v>
      </c>
      <c r="B16" s="212" t="s">
        <v>173</v>
      </c>
      <c r="C16" s="140" t="s">
        <v>46</v>
      </c>
      <c r="D16" s="141">
        <v>3</v>
      </c>
      <c r="E16" s="143">
        <f>D16*100/D17</f>
        <v>25</v>
      </c>
      <c r="F16" s="153">
        <v>1</v>
      </c>
      <c r="G16" s="153" t="s">
        <v>130</v>
      </c>
      <c r="H16" s="153">
        <v>2</v>
      </c>
      <c r="I16" s="153" t="s">
        <v>130</v>
      </c>
      <c r="J16" s="153">
        <v>3</v>
      </c>
      <c r="K16" s="143">
        <f>'4.2 (ระดับหน่วยงาน)'!D4</f>
        <v>0</v>
      </c>
      <c r="L16" s="144">
        <f>'4.2 (ระดับหน่วยงาน)'!D6</f>
        <v>1</v>
      </c>
      <c r="M16" s="295">
        <f>L16</f>
        <v>1</v>
      </c>
      <c r="N16" s="138">
        <f>E16*L16/E17</f>
        <v>0.25</v>
      </c>
    </row>
    <row r="17" spans="1:14" s="160" customFormat="1" ht="24" customHeight="1">
      <c r="A17" s="232"/>
      <c r="B17" s="214"/>
      <c r="C17" s="154" t="s">
        <v>48</v>
      </c>
      <c r="D17" s="155">
        <f>SUM(D13+D15)+D11</f>
        <v>12</v>
      </c>
      <c r="E17" s="155">
        <f>E15+E13+E11</f>
        <v>100</v>
      </c>
      <c r="F17" s="156"/>
      <c r="G17" s="156"/>
      <c r="H17" s="156"/>
      <c r="I17" s="157"/>
      <c r="J17" s="157"/>
      <c r="K17" s="158"/>
      <c r="L17" s="403" t="s">
        <v>49</v>
      </c>
      <c r="M17" s="404"/>
      <c r="N17" s="159" t="e">
        <f>SUM(N11:N16)</f>
        <v>#DIV/0!</v>
      </c>
    </row>
    <row r="18" spans="1:14" s="160" customFormat="1" ht="24" customHeight="1">
      <c r="A18" s="233"/>
      <c r="B18" s="251" t="s">
        <v>120</v>
      </c>
      <c r="C18" s="235"/>
      <c r="D18" s="235"/>
      <c r="E18" s="235"/>
      <c r="F18" s="236"/>
      <c r="G18" s="236"/>
      <c r="H18" s="236"/>
      <c r="I18" s="237"/>
      <c r="J18" s="237"/>
      <c r="K18" s="238"/>
      <c r="L18" s="239"/>
      <c r="M18" s="242"/>
      <c r="N18" s="161"/>
    </row>
    <row r="19" spans="1:14" s="160" customFormat="1" ht="24" customHeight="1">
      <c r="A19" s="233"/>
      <c r="B19" s="250" t="s">
        <v>111</v>
      </c>
      <c r="C19" s="243"/>
      <c r="D19" s="243"/>
      <c r="E19" s="243"/>
      <c r="F19" s="236"/>
      <c r="G19" s="236"/>
      <c r="H19" s="236"/>
      <c r="I19" s="236"/>
      <c r="J19" s="236"/>
      <c r="K19" s="236"/>
      <c r="L19" s="244"/>
      <c r="M19" s="245"/>
      <c r="N19" s="161"/>
    </row>
    <row r="20" spans="1:14" s="160" customFormat="1" ht="24" customHeight="1">
      <c r="A20" s="233"/>
      <c r="B20" s="372" t="s">
        <v>170</v>
      </c>
      <c r="C20" s="246" t="s">
        <v>171</v>
      </c>
      <c r="D20" s="247"/>
      <c r="E20" s="247"/>
      <c r="F20" s="248"/>
      <c r="G20" s="241"/>
      <c r="H20" s="236"/>
      <c r="I20" s="236"/>
      <c r="J20" s="236"/>
      <c r="K20" s="236"/>
      <c r="L20" s="244"/>
      <c r="M20" s="245"/>
      <c r="N20" s="161"/>
    </row>
    <row r="21" spans="1:14" s="160" customFormat="1" ht="24" customHeight="1">
      <c r="A21" s="233"/>
      <c r="B21" s="373" t="s">
        <v>125</v>
      </c>
      <c r="C21" s="246" t="s">
        <v>112</v>
      </c>
      <c r="D21" s="247"/>
      <c r="E21" s="247"/>
      <c r="F21" s="248"/>
      <c r="G21" s="241"/>
      <c r="H21" s="236"/>
      <c r="I21" s="236"/>
      <c r="J21" s="236"/>
      <c r="K21" s="236"/>
      <c r="L21" s="244"/>
      <c r="M21" s="245"/>
      <c r="N21" s="161"/>
    </row>
    <row r="22" spans="1:14" s="160" customFormat="1" ht="24" customHeight="1">
      <c r="A22" s="233"/>
      <c r="B22" s="374" t="s">
        <v>126</v>
      </c>
      <c r="C22" s="249" t="s">
        <v>113</v>
      </c>
      <c r="D22" s="248"/>
      <c r="E22" s="248"/>
      <c r="F22" s="248"/>
      <c r="G22" s="248"/>
      <c r="H22" s="236"/>
      <c r="I22" s="236"/>
      <c r="J22" s="236"/>
      <c r="K22" s="236"/>
      <c r="L22" s="244"/>
      <c r="M22" s="245"/>
      <c r="N22" s="161"/>
    </row>
    <row r="23" spans="1:14" s="137" customFormat="1" ht="24" customHeight="1">
      <c r="A23" s="233"/>
      <c r="B23" s="375" t="s">
        <v>127</v>
      </c>
      <c r="C23" s="240" t="s">
        <v>114</v>
      </c>
      <c r="D23" s="241"/>
      <c r="E23" s="241"/>
      <c r="F23" s="241"/>
      <c r="G23" s="241"/>
      <c r="H23" s="236"/>
      <c r="I23" s="236"/>
      <c r="J23" s="236"/>
      <c r="K23" s="236"/>
      <c r="L23" s="244"/>
      <c r="M23" s="245"/>
      <c r="N23" s="161"/>
    </row>
    <row r="24" spans="1:14" s="137" customFormat="1" ht="24" customHeight="1">
      <c r="A24" s="233"/>
      <c r="B24" s="376" t="s">
        <v>128</v>
      </c>
      <c r="C24" s="240" t="s">
        <v>116</v>
      </c>
      <c r="D24" s="241"/>
      <c r="E24" s="241"/>
      <c r="F24" s="236"/>
      <c r="G24" s="236"/>
      <c r="H24" s="236"/>
      <c r="I24" s="236"/>
      <c r="J24" s="236"/>
      <c r="K24" s="236"/>
      <c r="L24" s="244"/>
      <c r="M24" s="245"/>
      <c r="N24" s="161"/>
    </row>
    <row r="25" spans="1:14" s="137" customFormat="1" ht="24" customHeight="1">
      <c r="A25" s="233"/>
      <c r="B25" s="377" t="s">
        <v>129</v>
      </c>
      <c r="C25" s="240" t="s">
        <v>115</v>
      </c>
      <c r="D25" s="241"/>
      <c r="E25" s="241"/>
      <c r="F25" s="236"/>
      <c r="G25" s="236"/>
      <c r="H25" s="236"/>
      <c r="I25" s="236"/>
      <c r="J25" s="236"/>
      <c r="K25" s="236"/>
      <c r="L25" s="244"/>
      <c r="M25" s="245"/>
      <c r="N25" s="161"/>
    </row>
    <row r="26" spans="1:14" s="131" customFormat="1" ht="20.25">
      <c r="A26" s="234"/>
      <c r="B26" s="215"/>
      <c r="C26" s="163"/>
      <c r="D26" s="163"/>
      <c r="E26" s="163"/>
      <c r="F26" s="162"/>
      <c r="G26" s="162"/>
      <c r="H26" s="162"/>
      <c r="I26" s="162"/>
      <c r="J26" s="162"/>
      <c r="K26" s="162"/>
      <c r="L26" s="225"/>
      <c r="M26" s="226"/>
      <c r="N26" s="225"/>
    </row>
    <row r="27" spans="1:14" s="131" customFormat="1" ht="20.25">
      <c r="A27" s="234"/>
      <c r="B27" s="215"/>
      <c r="C27" s="163"/>
      <c r="D27" s="163"/>
      <c r="E27" s="163"/>
      <c r="F27" s="162"/>
      <c r="G27" s="162"/>
      <c r="H27" s="162"/>
      <c r="I27" s="162"/>
      <c r="J27" s="162"/>
      <c r="K27" s="162"/>
      <c r="L27" s="225"/>
      <c r="M27" s="226"/>
      <c r="N27" s="225"/>
    </row>
    <row r="28" spans="2:14" ht="20.25">
      <c r="B28" s="216"/>
      <c r="C28" s="164"/>
      <c r="D28" s="164"/>
      <c r="E28" s="164"/>
      <c r="F28" s="165"/>
      <c r="G28" s="165"/>
      <c r="H28" s="165"/>
      <c r="I28" s="165"/>
      <c r="J28" s="165"/>
      <c r="K28" s="165"/>
      <c r="L28" s="226"/>
      <c r="M28" s="226"/>
      <c r="N28" s="226"/>
    </row>
    <row r="29" spans="3:14" ht="20.25">
      <c r="C29" s="166"/>
      <c r="D29" s="166"/>
      <c r="E29" s="166"/>
      <c r="F29" s="167"/>
      <c r="G29" s="167"/>
      <c r="H29" s="167"/>
      <c r="I29" s="167"/>
      <c r="J29" s="167"/>
      <c r="K29" s="167"/>
      <c r="L29" s="227"/>
      <c r="M29" s="227"/>
      <c r="N29" s="227"/>
    </row>
    <row r="30" spans="3:14" ht="20.25">
      <c r="C30" s="166"/>
      <c r="D30" s="166"/>
      <c r="E30" s="166"/>
      <c r="F30" s="167"/>
      <c r="G30" s="167"/>
      <c r="H30" s="167"/>
      <c r="I30" s="167"/>
      <c r="J30" s="167"/>
      <c r="K30" s="167"/>
      <c r="L30" s="227"/>
      <c r="M30" s="227"/>
      <c r="N30" s="227"/>
    </row>
    <row r="31" spans="3:14" ht="20.25">
      <c r="C31" s="166"/>
      <c r="D31" s="166"/>
      <c r="E31" s="166"/>
      <c r="F31" s="167"/>
      <c r="G31" s="167"/>
      <c r="H31" s="167"/>
      <c r="I31" s="167"/>
      <c r="J31" s="167"/>
      <c r="K31" s="167"/>
      <c r="L31" s="227"/>
      <c r="M31" s="227"/>
      <c r="N31" s="227"/>
    </row>
    <row r="32" spans="3:14" ht="20.25">
      <c r="C32" s="166"/>
      <c r="D32" s="166"/>
      <c r="E32" s="166"/>
      <c r="F32" s="167"/>
      <c r="G32" s="167"/>
      <c r="H32" s="167"/>
      <c r="I32" s="167"/>
      <c r="J32" s="167"/>
      <c r="K32" s="167"/>
      <c r="L32" s="227"/>
      <c r="M32" s="227"/>
      <c r="N32" s="227"/>
    </row>
    <row r="33" spans="3:14" ht="20.25">
      <c r="C33" s="166"/>
      <c r="D33" s="166"/>
      <c r="E33" s="166"/>
      <c r="F33" s="167"/>
      <c r="G33" s="167"/>
      <c r="H33" s="167"/>
      <c r="I33" s="167"/>
      <c r="J33" s="167"/>
      <c r="K33" s="167"/>
      <c r="L33" s="227"/>
      <c r="M33" s="227"/>
      <c r="N33" s="227"/>
    </row>
    <row r="34" spans="3:14" ht="20.25">
      <c r="C34" s="166"/>
      <c r="D34" s="166"/>
      <c r="E34" s="166"/>
      <c r="F34" s="167"/>
      <c r="G34" s="167"/>
      <c r="H34" s="167"/>
      <c r="I34" s="167"/>
      <c r="J34" s="167"/>
      <c r="K34" s="167"/>
      <c r="L34" s="227"/>
      <c r="M34" s="227"/>
      <c r="N34" s="227"/>
    </row>
    <row r="35" spans="3:14" ht="20.25">
      <c r="C35" s="166"/>
      <c r="D35" s="166"/>
      <c r="E35" s="166"/>
      <c r="F35" s="167"/>
      <c r="G35" s="167"/>
      <c r="H35" s="167"/>
      <c r="I35" s="167"/>
      <c r="J35" s="167"/>
      <c r="K35" s="167"/>
      <c r="L35" s="227"/>
      <c r="M35" s="227"/>
      <c r="N35" s="227"/>
    </row>
    <row r="36" spans="3:14" ht="20.25">
      <c r="C36" s="166"/>
      <c r="D36" s="166"/>
      <c r="E36" s="166"/>
      <c r="F36" s="167"/>
      <c r="G36" s="167"/>
      <c r="H36" s="167"/>
      <c r="I36" s="167"/>
      <c r="J36" s="167"/>
      <c r="K36" s="167"/>
      <c r="L36" s="227"/>
      <c r="M36" s="227"/>
      <c r="N36" s="227"/>
    </row>
    <row r="37" spans="1:218" s="128" customFormat="1" ht="20.25">
      <c r="A37" s="230"/>
      <c r="B37" s="211"/>
      <c r="C37" s="166"/>
      <c r="D37" s="166"/>
      <c r="E37" s="166"/>
      <c r="F37" s="167"/>
      <c r="G37" s="167"/>
      <c r="H37" s="167"/>
      <c r="I37" s="167"/>
      <c r="J37" s="167"/>
      <c r="K37" s="228"/>
      <c r="L37" s="227"/>
      <c r="M37" s="227"/>
      <c r="N37" s="227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</row>
    <row r="38" spans="1:218" s="128" customFormat="1" ht="20.25">
      <c r="A38" s="230"/>
      <c r="B38" s="211"/>
      <c r="C38" s="166"/>
      <c r="D38" s="166"/>
      <c r="E38" s="166"/>
      <c r="F38" s="167"/>
      <c r="G38" s="167"/>
      <c r="H38" s="167"/>
      <c r="I38" s="167"/>
      <c r="J38" s="167"/>
      <c r="K38" s="228"/>
      <c r="L38" s="227"/>
      <c r="M38" s="227"/>
      <c r="N38" s="227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</row>
    <row r="39" spans="3:14" ht="20.25">
      <c r="C39" s="166"/>
      <c r="D39" s="166"/>
      <c r="E39" s="166"/>
      <c r="F39" s="167"/>
      <c r="G39" s="167"/>
      <c r="H39" s="167"/>
      <c r="I39" s="167"/>
      <c r="J39" s="167"/>
      <c r="K39" s="167"/>
      <c r="L39" s="227"/>
      <c r="M39" s="227"/>
      <c r="N39" s="227"/>
    </row>
    <row r="40" spans="3:14" ht="20.25">
      <c r="C40" s="166"/>
      <c r="D40" s="166"/>
      <c r="E40" s="166"/>
      <c r="F40" s="167"/>
      <c r="G40" s="167"/>
      <c r="H40" s="167"/>
      <c r="I40" s="167"/>
      <c r="J40" s="167"/>
      <c r="K40" s="167"/>
      <c r="L40" s="227"/>
      <c r="M40" s="227"/>
      <c r="N40" s="227"/>
    </row>
    <row r="41" spans="3:14" ht="20.25">
      <c r="C41" s="166"/>
      <c r="D41" s="166"/>
      <c r="E41" s="166"/>
      <c r="F41" s="167"/>
      <c r="G41" s="167"/>
      <c r="H41" s="167"/>
      <c r="I41" s="167"/>
      <c r="J41" s="167"/>
      <c r="K41" s="167"/>
      <c r="L41" s="227"/>
      <c r="M41" s="227"/>
      <c r="N41" s="227"/>
    </row>
    <row r="42" spans="3:14" ht="20.25">
      <c r="C42" s="166"/>
      <c r="D42" s="166"/>
      <c r="E42" s="166"/>
      <c r="F42" s="167"/>
      <c r="G42" s="167"/>
      <c r="H42" s="167"/>
      <c r="I42" s="167"/>
      <c r="J42" s="167"/>
      <c r="K42" s="167"/>
      <c r="L42" s="227"/>
      <c r="M42" s="227"/>
      <c r="N42" s="227"/>
    </row>
    <row r="43" spans="3:14" ht="20.25">
      <c r="C43" s="166"/>
      <c r="D43" s="166"/>
      <c r="E43" s="166"/>
      <c r="F43" s="167"/>
      <c r="G43" s="167"/>
      <c r="H43" s="167"/>
      <c r="I43" s="167"/>
      <c r="J43" s="167"/>
      <c r="K43" s="167"/>
      <c r="L43" s="227"/>
      <c r="M43" s="227"/>
      <c r="N43" s="227"/>
    </row>
    <row r="44" spans="3:14" ht="20.25">
      <c r="C44" s="166"/>
      <c r="D44" s="166"/>
      <c r="E44" s="166"/>
      <c r="F44" s="167"/>
      <c r="G44" s="167"/>
      <c r="H44" s="167"/>
      <c r="I44" s="167"/>
      <c r="J44" s="167"/>
      <c r="K44" s="167"/>
      <c r="L44" s="227"/>
      <c r="M44" s="227"/>
      <c r="N44" s="227"/>
    </row>
    <row r="45" spans="3:14" ht="20.25">
      <c r="C45" s="166"/>
      <c r="D45" s="166"/>
      <c r="E45" s="166"/>
      <c r="F45" s="167"/>
      <c r="G45" s="167"/>
      <c r="H45" s="167"/>
      <c r="I45" s="167"/>
      <c r="J45" s="167"/>
      <c r="K45" s="167"/>
      <c r="L45" s="227"/>
      <c r="M45" s="227"/>
      <c r="N45" s="227"/>
    </row>
    <row r="46" spans="3:14" ht="20.25">
      <c r="C46" s="166"/>
      <c r="D46" s="166"/>
      <c r="E46" s="166"/>
      <c r="F46" s="167"/>
      <c r="G46" s="167"/>
      <c r="H46" s="167"/>
      <c r="I46" s="167"/>
      <c r="J46" s="167"/>
      <c r="K46" s="167"/>
      <c r="L46" s="227"/>
      <c r="M46" s="227"/>
      <c r="N46" s="227"/>
    </row>
    <row r="47" spans="3:14" ht="20.25">
      <c r="C47" s="166"/>
      <c r="D47" s="166"/>
      <c r="E47" s="166"/>
      <c r="F47" s="167"/>
      <c r="G47" s="167"/>
      <c r="H47" s="167"/>
      <c r="I47" s="167"/>
      <c r="J47" s="167"/>
      <c r="K47" s="167"/>
      <c r="L47" s="227"/>
      <c r="M47" s="227"/>
      <c r="N47" s="227"/>
    </row>
    <row r="48" spans="3:14" ht="20.25">
      <c r="C48" s="166"/>
      <c r="D48" s="166"/>
      <c r="E48" s="166"/>
      <c r="F48" s="167"/>
      <c r="G48" s="167"/>
      <c r="H48" s="167"/>
      <c r="I48" s="167"/>
      <c r="J48" s="167"/>
      <c r="K48" s="167"/>
      <c r="L48" s="227"/>
      <c r="M48" s="227"/>
      <c r="N48" s="227"/>
    </row>
    <row r="49" spans="3:14" ht="20.25">
      <c r="C49" s="166"/>
      <c r="D49" s="166"/>
      <c r="E49" s="166"/>
      <c r="F49" s="167"/>
      <c r="G49" s="167"/>
      <c r="H49" s="167"/>
      <c r="I49" s="167"/>
      <c r="J49" s="167"/>
      <c r="K49" s="167"/>
      <c r="L49" s="227"/>
      <c r="M49" s="227"/>
      <c r="N49" s="227"/>
    </row>
    <row r="50" spans="3:14" ht="20.25">
      <c r="C50" s="166"/>
      <c r="D50" s="166"/>
      <c r="E50" s="166"/>
      <c r="F50" s="167"/>
      <c r="G50" s="167"/>
      <c r="H50" s="167"/>
      <c r="I50" s="167"/>
      <c r="J50" s="167"/>
      <c r="K50" s="167"/>
      <c r="L50" s="227"/>
      <c r="M50" s="227"/>
      <c r="N50" s="227"/>
    </row>
    <row r="51" spans="3:14" ht="20.25">
      <c r="C51" s="166"/>
      <c r="D51" s="166"/>
      <c r="E51" s="166"/>
      <c r="F51" s="167"/>
      <c r="G51" s="167"/>
      <c r="H51" s="167"/>
      <c r="I51" s="167"/>
      <c r="J51" s="167"/>
      <c r="K51" s="167"/>
      <c r="L51" s="227"/>
      <c r="M51" s="227"/>
      <c r="N51" s="227"/>
    </row>
    <row r="52" spans="3:14" ht="20.25">
      <c r="C52" s="166"/>
      <c r="D52" s="166"/>
      <c r="E52" s="166"/>
      <c r="F52" s="167"/>
      <c r="G52" s="167"/>
      <c r="H52" s="167"/>
      <c r="I52" s="167"/>
      <c r="J52" s="167"/>
      <c r="K52" s="167"/>
      <c r="L52" s="227"/>
      <c r="M52" s="227"/>
      <c r="N52" s="227"/>
    </row>
    <row r="53" spans="3:14" ht="20.25">
      <c r="C53" s="166"/>
      <c r="D53" s="166"/>
      <c r="E53" s="166"/>
      <c r="F53" s="167"/>
      <c r="G53" s="167"/>
      <c r="H53" s="167"/>
      <c r="I53" s="167"/>
      <c r="J53" s="167"/>
      <c r="K53" s="167"/>
      <c r="L53" s="227"/>
      <c r="M53" s="227"/>
      <c r="N53" s="227"/>
    </row>
    <row r="54" spans="3:14" ht="20.25">
      <c r="C54" s="166"/>
      <c r="D54" s="166"/>
      <c r="E54" s="166"/>
      <c r="F54" s="167"/>
      <c r="G54" s="167"/>
      <c r="H54" s="167"/>
      <c r="I54" s="167"/>
      <c r="J54" s="167"/>
      <c r="K54" s="167"/>
      <c r="L54" s="227"/>
      <c r="M54" s="227"/>
      <c r="N54" s="227"/>
    </row>
    <row r="55" spans="3:14" ht="20.25">
      <c r="C55" s="166"/>
      <c r="D55" s="166"/>
      <c r="E55" s="166"/>
      <c r="F55" s="167"/>
      <c r="G55" s="167"/>
      <c r="H55" s="167"/>
      <c r="I55" s="167"/>
      <c r="J55" s="167"/>
      <c r="K55" s="167"/>
      <c r="L55" s="227"/>
      <c r="M55" s="227"/>
      <c r="N55" s="227"/>
    </row>
    <row r="56" spans="3:14" ht="20.25">
      <c r="C56" s="166"/>
      <c r="D56" s="166"/>
      <c r="E56" s="166"/>
      <c r="F56" s="167"/>
      <c r="G56" s="167"/>
      <c r="H56" s="167"/>
      <c r="I56" s="167"/>
      <c r="J56" s="167"/>
      <c r="K56" s="167"/>
      <c r="L56" s="227"/>
      <c r="M56" s="227"/>
      <c r="N56" s="227"/>
    </row>
    <row r="57" spans="3:14" ht="20.25">
      <c r="C57" s="166"/>
      <c r="D57" s="166"/>
      <c r="E57" s="166"/>
      <c r="F57" s="167"/>
      <c r="G57" s="167"/>
      <c r="H57" s="167"/>
      <c r="I57" s="167"/>
      <c r="J57" s="167"/>
      <c r="K57" s="167"/>
      <c r="L57" s="227"/>
      <c r="M57" s="227"/>
      <c r="N57" s="227"/>
    </row>
    <row r="58" spans="3:14" ht="20.25">
      <c r="C58" s="166"/>
      <c r="D58" s="166"/>
      <c r="E58" s="166"/>
      <c r="F58" s="167"/>
      <c r="G58" s="167"/>
      <c r="H58" s="167"/>
      <c r="I58" s="167"/>
      <c r="J58" s="167"/>
      <c r="K58" s="167"/>
      <c r="L58" s="227"/>
      <c r="M58" s="227"/>
      <c r="N58" s="227"/>
    </row>
    <row r="59" spans="3:14" ht="20.25">
      <c r="C59" s="166"/>
      <c r="D59" s="166"/>
      <c r="E59" s="166"/>
      <c r="F59" s="167"/>
      <c r="G59" s="167"/>
      <c r="H59" s="167"/>
      <c r="I59" s="167"/>
      <c r="J59" s="167"/>
      <c r="K59" s="167"/>
      <c r="L59" s="227"/>
      <c r="M59" s="227"/>
      <c r="N59" s="227"/>
    </row>
    <row r="60" spans="3:14" ht="20.25">
      <c r="C60" s="166"/>
      <c r="D60" s="166"/>
      <c r="E60" s="166"/>
      <c r="F60" s="167"/>
      <c r="G60" s="167"/>
      <c r="H60" s="167"/>
      <c r="I60" s="167"/>
      <c r="J60" s="167"/>
      <c r="K60" s="167"/>
      <c r="L60" s="227"/>
      <c r="M60" s="227"/>
      <c r="N60" s="227"/>
    </row>
    <row r="61" spans="3:14" ht="20.25">
      <c r="C61" s="166"/>
      <c r="D61" s="166"/>
      <c r="E61" s="166"/>
      <c r="F61" s="167"/>
      <c r="G61" s="167"/>
      <c r="H61" s="167"/>
      <c r="I61" s="167"/>
      <c r="J61" s="167"/>
      <c r="K61" s="167"/>
      <c r="L61" s="227"/>
      <c r="M61" s="227"/>
      <c r="N61" s="227"/>
    </row>
    <row r="62" spans="3:14" ht="20.25">
      <c r="C62" s="166"/>
      <c r="D62" s="166"/>
      <c r="E62" s="166"/>
      <c r="F62" s="167"/>
      <c r="G62" s="167"/>
      <c r="H62" s="167"/>
      <c r="I62" s="167"/>
      <c r="J62" s="167"/>
      <c r="K62" s="167"/>
      <c r="L62" s="227"/>
      <c r="M62" s="227"/>
      <c r="N62" s="227"/>
    </row>
    <row r="63" spans="3:14" ht="20.25">
      <c r="C63" s="166"/>
      <c r="D63" s="166"/>
      <c r="E63" s="166"/>
      <c r="F63" s="167"/>
      <c r="G63" s="167"/>
      <c r="H63" s="167"/>
      <c r="I63" s="167"/>
      <c r="J63" s="167"/>
      <c r="K63" s="167"/>
      <c r="L63" s="227"/>
      <c r="M63" s="227"/>
      <c r="N63" s="227"/>
    </row>
    <row r="64" spans="3:14" ht="20.25">
      <c r="C64" s="166"/>
      <c r="D64" s="166"/>
      <c r="E64" s="166"/>
      <c r="F64" s="167"/>
      <c r="G64" s="167"/>
      <c r="H64" s="167"/>
      <c r="I64" s="167"/>
      <c r="J64" s="167"/>
      <c r="K64" s="167"/>
      <c r="L64" s="227"/>
      <c r="M64" s="227"/>
      <c r="N64" s="227"/>
    </row>
    <row r="65" spans="3:14" ht="20.25">
      <c r="C65" s="166"/>
      <c r="D65" s="166"/>
      <c r="E65" s="166"/>
      <c r="F65" s="167"/>
      <c r="G65" s="167"/>
      <c r="H65" s="167"/>
      <c r="I65" s="167"/>
      <c r="J65" s="167"/>
      <c r="K65" s="167"/>
      <c r="L65" s="227"/>
      <c r="M65" s="227"/>
      <c r="N65" s="227"/>
    </row>
    <row r="66" spans="3:14" ht="20.25">
      <c r="C66" s="166"/>
      <c r="D66" s="166"/>
      <c r="E66" s="166"/>
      <c r="F66" s="167"/>
      <c r="G66" s="167"/>
      <c r="H66" s="167"/>
      <c r="I66" s="167"/>
      <c r="J66" s="167"/>
      <c r="K66" s="167"/>
      <c r="L66" s="227"/>
      <c r="M66" s="227"/>
      <c r="N66" s="227"/>
    </row>
    <row r="67" spans="3:14" ht="20.25">
      <c r="C67" s="166"/>
      <c r="D67" s="166"/>
      <c r="E67" s="166"/>
      <c r="F67" s="167"/>
      <c r="G67" s="167"/>
      <c r="H67" s="167"/>
      <c r="I67" s="167"/>
      <c r="J67" s="167"/>
      <c r="K67" s="167"/>
      <c r="L67" s="227"/>
      <c r="M67" s="227"/>
      <c r="N67" s="227"/>
    </row>
    <row r="68" spans="3:14" ht="20.25">
      <c r="C68" s="166"/>
      <c r="D68" s="166"/>
      <c r="E68" s="166"/>
      <c r="F68" s="167"/>
      <c r="G68" s="167"/>
      <c r="H68" s="167"/>
      <c r="I68" s="167"/>
      <c r="J68" s="167"/>
      <c r="K68" s="167"/>
      <c r="L68" s="227"/>
      <c r="M68" s="227"/>
      <c r="N68" s="227"/>
    </row>
    <row r="69" spans="3:14" ht="20.25">
      <c r="C69" s="166"/>
      <c r="D69" s="166"/>
      <c r="E69" s="166"/>
      <c r="F69" s="167"/>
      <c r="G69" s="167"/>
      <c r="H69" s="167"/>
      <c r="I69" s="167"/>
      <c r="J69" s="167"/>
      <c r="K69" s="167"/>
      <c r="L69" s="227"/>
      <c r="M69" s="227"/>
      <c r="N69" s="227"/>
    </row>
    <row r="70" spans="3:14" ht="20.25">
      <c r="C70" s="166"/>
      <c r="D70" s="166"/>
      <c r="E70" s="166"/>
      <c r="F70" s="167"/>
      <c r="G70" s="167"/>
      <c r="H70" s="167"/>
      <c r="I70" s="167"/>
      <c r="J70" s="167"/>
      <c r="K70" s="167"/>
      <c r="L70" s="227"/>
      <c r="M70" s="227"/>
      <c r="N70" s="227"/>
    </row>
    <row r="71" spans="3:14" ht="20.25">
      <c r="C71" s="166"/>
      <c r="D71" s="166"/>
      <c r="E71" s="166"/>
      <c r="F71" s="167"/>
      <c r="G71" s="167"/>
      <c r="H71" s="167"/>
      <c r="I71" s="167"/>
      <c r="J71" s="167"/>
      <c r="K71" s="167"/>
      <c r="L71" s="227"/>
      <c r="M71" s="227"/>
      <c r="N71" s="227"/>
    </row>
    <row r="72" spans="3:14" ht="20.25">
      <c r="C72" s="166"/>
      <c r="D72" s="166"/>
      <c r="E72" s="166"/>
      <c r="F72" s="167"/>
      <c r="G72" s="167"/>
      <c r="H72" s="167"/>
      <c r="I72" s="167"/>
      <c r="J72" s="167"/>
      <c r="K72" s="167"/>
      <c r="L72" s="227"/>
      <c r="M72" s="227"/>
      <c r="N72" s="227"/>
    </row>
    <row r="73" spans="3:14" ht="20.25">
      <c r="C73" s="166"/>
      <c r="D73" s="166"/>
      <c r="E73" s="166"/>
      <c r="F73" s="167"/>
      <c r="G73" s="167"/>
      <c r="H73" s="167"/>
      <c r="I73" s="167"/>
      <c r="J73" s="167"/>
      <c r="K73" s="167"/>
      <c r="L73" s="227"/>
      <c r="M73" s="227"/>
      <c r="N73" s="227"/>
    </row>
    <row r="74" spans="3:14" ht="20.25">
      <c r="C74" s="166"/>
      <c r="D74" s="166"/>
      <c r="E74" s="166"/>
      <c r="F74" s="167"/>
      <c r="G74" s="167"/>
      <c r="H74" s="167"/>
      <c r="I74" s="167"/>
      <c r="J74" s="167"/>
      <c r="K74" s="167"/>
      <c r="L74" s="227"/>
      <c r="M74" s="227"/>
      <c r="N74" s="227"/>
    </row>
    <row r="75" spans="3:14" ht="20.25">
      <c r="C75" s="166"/>
      <c r="D75" s="166"/>
      <c r="E75" s="166"/>
      <c r="F75" s="167"/>
      <c r="G75" s="167"/>
      <c r="H75" s="167"/>
      <c r="I75" s="167"/>
      <c r="J75" s="167"/>
      <c r="K75" s="167"/>
      <c r="L75" s="227"/>
      <c r="M75" s="227"/>
      <c r="N75" s="227"/>
    </row>
    <row r="76" spans="3:14" ht="20.25">
      <c r="C76" s="166"/>
      <c r="D76" s="166"/>
      <c r="E76" s="166"/>
      <c r="F76" s="167"/>
      <c r="G76" s="167"/>
      <c r="H76" s="167"/>
      <c r="I76" s="167"/>
      <c r="J76" s="167"/>
      <c r="K76" s="167"/>
      <c r="L76" s="227"/>
      <c r="M76" s="227"/>
      <c r="N76" s="227"/>
    </row>
    <row r="77" spans="3:14" ht="20.25">
      <c r="C77" s="166"/>
      <c r="D77" s="166"/>
      <c r="E77" s="166"/>
      <c r="F77" s="167"/>
      <c r="G77" s="167"/>
      <c r="H77" s="167"/>
      <c r="I77" s="167"/>
      <c r="J77" s="167"/>
      <c r="K77" s="167"/>
      <c r="L77" s="227"/>
      <c r="M77" s="227"/>
      <c r="N77" s="227"/>
    </row>
    <row r="78" spans="3:14" ht="20.25">
      <c r="C78" s="166"/>
      <c r="D78" s="166"/>
      <c r="E78" s="166"/>
      <c r="F78" s="167"/>
      <c r="G78" s="167"/>
      <c r="H78" s="167"/>
      <c r="I78" s="167"/>
      <c r="J78" s="167"/>
      <c r="K78" s="167"/>
      <c r="L78" s="227"/>
      <c r="M78" s="227"/>
      <c r="N78" s="227"/>
    </row>
    <row r="79" spans="3:14" ht="20.25">
      <c r="C79" s="166"/>
      <c r="D79" s="166"/>
      <c r="E79" s="166"/>
      <c r="F79" s="167"/>
      <c r="G79" s="167"/>
      <c r="H79" s="167"/>
      <c r="I79" s="167"/>
      <c r="J79" s="167"/>
      <c r="K79" s="167"/>
      <c r="L79" s="227"/>
      <c r="M79" s="227"/>
      <c r="N79" s="227"/>
    </row>
    <row r="80" spans="3:14" ht="20.25">
      <c r="C80" s="166"/>
      <c r="D80" s="166"/>
      <c r="E80" s="166"/>
      <c r="F80" s="167"/>
      <c r="G80" s="167"/>
      <c r="H80" s="167"/>
      <c r="I80" s="167"/>
      <c r="J80" s="167"/>
      <c r="K80" s="167"/>
      <c r="L80" s="227"/>
      <c r="M80" s="227"/>
      <c r="N80" s="227"/>
    </row>
    <row r="81" spans="3:14" ht="20.25">
      <c r="C81" s="166"/>
      <c r="D81" s="166"/>
      <c r="E81" s="166"/>
      <c r="F81" s="167"/>
      <c r="G81" s="167"/>
      <c r="H81" s="167"/>
      <c r="I81" s="167"/>
      <c r="J81" s="167"/>
      <c r="K81" s="167"/>
      <c r="L81" s="227"/>
      <c r="M81" s="227"/>
      <c r="N81" s="227"/>
    </row>
    <row r="82" spans="3:14" ht="20.25">
      <c r="C82" s="166"/>
      <c r="D82" s="166"/>
      <c r="E82" s="166"/>
      <c r="F82" s="167"/>
      <c r="G82" s="167"/>
      <c r="H82" s="167"/>
      <c r="I82" s="167"/>
      <c r="J82" s="167"/>
      <c r="K82" s="167"/>
      <c r="L82" s="227"/>
      <c r="M82" s="227"/>
      <c r="N82" s="227"/>
    </row>
    <row r="83" spans="3:14" ht="20.25">
      <c r="C83" s="166"/>
      <c r="D83" s="166"/>
      <c r="E83" s="166"/>
      <c r="F83" s="167"/>
      <c r="G83" s="167"/>
      <c r="H83" s="167"/>
      <c r="I83" s="167"/>
      <c r="J83" s="167"/>
      <c r="K83" s="167"/>
      <c r="L83" s="227"/>
      <c r="M83" s="227"/>
      <c r="N83" s="227"/>
    </row>
    <row r="84" spans="3:14" ht="20.25">
      <c r="C84" s="166"/>
      <c r="D84" s="166"/>
      <c r="E84" s="166"/>
      <c r="F84" s="167"/>
      <c r="G84" s="167"/>
      <c r="H84" s="167"/>
      <c r="I84" s="167"/>
      <c r="J84" s="167"/>
      <c r="K84" s="167"/>
      <c r="L84" s="227"/>
      <c r="M84" s="227"/>
      <c r="N84" s="227"/>
    </row>
    <row r="85" spans="3:14" ht="20.25">
      <c r="C85" s="166"/>
      <c r="D85" s="166"/>
      <c r="E85" s="166"/>
      <c r="F85" s="167"/>
      <c r="G85" s="167"/>
      <c r="H85" s="167"/>
      <c r="I85" s="167"/>
      <c r="J85" s="167"/>
      <c r="K85" s="167"/>
      <c r="L85" s="227"/>
      <c r="M85" s="227"/>
      <c r="N85" s="227"/>
    </row>
    <row r="86" spans="3:14" ht="20.25">
      <c r="C86" s="166"/>
      <c r="D86" s="166"/>
      <c r="E86" s="166"/>
      <c r="F86" s="167"/>
      <c r="G86" s="167"/>
      <c r="H86" s="167"/>
      <c r="I86" s="167"/>
      <c r="J86" s="167"/>
      <c r="K86" s="167"/>
      <c r="L86" s="227"/>
      <c r="M86" s="227"/>
      <c r="N86" s="227"/>
    </row>
    <row r="87" spans="3:14" ht="20.25">
      <c r="C87" s="166"/>
      <c r="D87" s="166"/>
      <c r="E87" s="166"/>
      <c r="F87" s="167"/>
      <c r="G87" s="167"/>
      <c r="H87" s="167"/>
      <c r="I87" s="167"/>
      <c r="J87" s="167"/>
      <c r="K87" s="167"/>
      <c r="L87" s="227"/>
      <c r="M87" s="227"/>
      <c r="N87" s="227"/>
    </row>
    <row r="88" spans="3:14" ht="20.25">
      <c r="C88" s="166"/>
      <c r="D88" s="166"/>
      <c r="E88" s="166"/>
      <c r="F88" s="167"/>
      <c r="G88" s="167"/>
      <c r="H88" s="167"/>
      <c r="I88" s="167"/>
      <c r="J88" s="167"/>
      <c r="K88" s="167"/>
      <c r="L88" s="227"/>
      <c r="M88" s="227"/>
      <c r="N88" s="227"/>
    </row>
    <row r="89" spans="3:14" ht="20.25">
      <c r="C89" s="166"/>
      <c r="D89" s="166"/>
      <c r="E89" s="166"/>
      <c r="F89" s="167"/>
      <c r="G89" s="167"/>
      <c r="H89" s="167"/>
      <c r="I89" s="167"/>
      <c r="J89" s="167"/>
      <c r="K89" s="167"/>
      <c r="L89" s="227"/>
      <c r="M89" s="227"/>
      <c r="N89" s="227"/>
    </row>
    <row r="90" spans="3:14" ht="20.25">
      <c r="C90" s="166"/>
      <c r="D90" s="166"/>
      <c r="E90" s="166"/>
      <c r="F90" s="167"/>
      <c r="G90" s="167"/>
      <c r="H90" s="167"/>
      <c r="I90" s="167"/>
      <c r="J90" s="167"/>
      <c r="K90" s="167"/>
      <c r="L90" s="227"/>
      <c r="M90" s="227"/>
      <c r="N90" s="227"/>
    </row>
    <row r="91" spans="3:14" ht="20.25">
      <c r="C91" s="166"/>
      <c r="D91" s="166"/>
      <c r="E91" s="166"/>
      <c r="F91" s="167"/>
      <c r="G91" s="167"/>
      <c r="H91" s="167"/>
      <c r="I91" s="167"/>
      <c r="J91" s="167"/>
      <c r="K91" s="167"/>
      <c r="L91" s="227"/>
      <c r="M91" s="227"/>
      <c r="N91" s="227"/>
    </row>
    <row r="92" spans="3:14" ht="20.25">
      <c r="C92" s="166"/>
      <c r="D92" s="166"/>
      <c r="E92" s="166"/>
      <c r="F92" s="167"/>
      <c r="G92" s="167"/>
      <c r="H92" s="167"/>
      <c r="I92" s="167"/>
      <c r="J92" s="167"/>
      <c r="K92" s="167"/>
      <c r="L92" s="227"/>
      <c r="M92" s="227"/>
      <c r="N92" s="227"/>
    </row>
    <row r="93" spans="3:14" ht="20.25">
      <c r="C93" s="166"/>
      <c r="D93" s="166"/>
      <c r="E93" s="166"/>
      <c r="F93" s="167"/>
      <c r="G93" s="167"/>
      <c r="H93" s="167"/>
      <c r="I93" s="167"/>
      <c r="J93" s="167"/>
      <c r="K93" s="167"/>
      <c r="L93" s="227"/>
      <c r="M93" s="227"/>
      <c r="N93" s="227"/>
    </row>
    <row r="94" spans="3:14" ht="20.25">
      <c r="C94" s="166"/>
      <c r="D94" s="166"/>
      <c r="E94" s="166"/>
      <c r="F94" s="167"/>
      <c r="G94" s="167"/>
      <c r="H94" s="167"/>
      <c r="I94" s="167"/>
      <c r="J94" s="167"/>
      <c r="K94" s="167"/>
      <c r="L94" s="227"/>
      <c r="M94" s="227"/>
      <c r="N94" s="227"/>
    </row>
    <row r="95" spans="3:14" ht="20.25">
      <c r="C95" s="166"/>
      <c r="D95" s="166"/>
      <c r="E95" s="166"/>
      <c r="F95" s="167"/>
      <c r="G95" s="167"/>
      <c r="H95" s="167"/>
      <c r="I95" s="167"/>
      <c r="J95" s="167"/>
      <c r="K95" s="167"/>
      <c r="L95" s="227"/>
      <c r="M95" s="227"/>
      <c r="N95" s="227"/>
    </row>
    <row r="96" spans="3:14" ht="20.25">
      <c r="C96" s="166"/>
      <c r="D96" s="166"/>
      <c r="E96" s="166"/>
      <c r="F96" s="167"/>
      <c r="G96" s="167"/>
      <c r="H96" s="167"/>
      <c r="I96" s="167"/>
      <c r="J96" s="167"/>
      <c r="K96" s="167"/>
      <c r="L96" s="227"/>
      <c r="M96" s="227"/>
      <c r="N96" s="227"/>
    </row>
    <row r="97" spans="3:14" ht="20.25">
      <c r="C97" s="166"/>
      <c r="D97" s="166"/>
      <c r="E97" s="166"/>
      <c r="F97" s="167"/>
      <c r="G97" s="167"/>
      <c r="H97" s="167"/>
      <c r="I97" s="167"/>
      <c r="J97" s="167"/>
      <c r="K97" s="167"/>
      <c r="L97" s="227"/>
      <c r="M97" s="227"/>
      <c r="N97" s="227"/>
    </row>
    <row r="98" spans="3:14" ht="20.25">
      <c r="C98" s="166"/>
      <c r="D98" s="166"/>
      <c r="E98" s="166"/>
      <c r="F98" s="167"/>
      <c r="G98" s="167"/>
      <c r="H98" s="167"/>
      <c r="I98" s="167"/>
      <c r="J98" s="167"/>
      <c r="K98" s="167"/>
      <c r="L98" s="227"/>
      <c r="M98" s="227"/>
      <c r="N98" s="227"/>
    </row>
    <row r="99" spans="3:14" ht="20.25">
      <c r="C99" s="166"/>
      <c r="D99" s="166"/>
      <c r="E99" s="166"/>
      <c r="F99" s="167"/>
      <c r="G99" s="167"/>
      <c r="H99" s="167"/>
      <c r="I99" s="167"/>
      <c r="J99" s="167"/>
      <c r="K99" s="167"/>
      <c r="L99" s="227"/>
      <c r="M99" s="227"/>
      <c r="N99" s="227"/>
    </row>
    <row r="100" spans="3:14" ht="20.25">
      <c r="C100" s="166"/>
      <c r="D100" s="166"/>
      <c r="E100" s="166"/>
      <c r="F100" s="167"/>
      <c r="G100" s="167"/>
      <c r="H100" s="167"/>
      <c r="I100" s="167"/>
      <c r="J100" s="167"/>
      <c r="K100" s="167"/>
      <c r="L100" s="227"/>
      <c r="M100" s="227"/>
      <c r="N100" s="227"/>
    </row>
    <row r="101" spans="3:14" ht="20.25">
      <c r="C101" s="166"/>
      <c r="D101" s="166"/>
      <c r="E101" s="166"/>
      <c r="F101" s="167"/>
      <c r="G101" s="167"/>
      <c r="H101" s="167"/>
      <c r="I101" s="167"/>
      <c r="J101" s="167"/>
      <c r="K101" s="167"/>
      <c r="L101" s="227"/>
      <c r="M101" s="227"/>
      <c r="N101" s="227"/>
    </row>
  </sheetData>
  <sheetProtection password="DE4A" sheet="1"/>
  <mergeCells count="21">
    <mergeCell ref="L17:M17"/>
    <mergeCell ref="A15:B15"/>
    <mergeCell ref="B7:N7"/>
    <mergeCell ref="C8:C10"/>
    <mergeCell ref="D8:D10"/>
    <mergeCell ref="J9:J10"/>
    <mergeCell ref="C1:N1"/>
    <mergeCell ref="C2:N2"/>
    <mergeCell ref="M9:M10"/>
    <mergeCell ref="F9:F10"/>
    <mergeCell ref="K8:N8"/>
    <mergeCell ref="A8:B10"/>
    <mergeCell ref="H9:H10"/>
    <mergeCell ref="G9:G10"/>
    <mergeCell ref="A5:N5"/>
    <mergeCell ref="A13:B13"/>
    <mergeCell ref="A6:N6"/>
    <mergeCell ref="E8:E10"/>
    <mergeCell ref="A11:B11"/>
    <mergeCell ref="A4:N4"/>
    <mergeCell ref="I9:I10"/>
  </mergeCells>
  <conditionalFormatting sqref="M13:M16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6" operator="between" stopIfTrue="1">
      <formula>2</formula>
      <formula>2.9999</formula>
    </cfRule>
    <cfRule type="cellIs" priority="10" dxfId="7" operator="between" stopIfTrue="1">
      <formula>1</formula>
      <formula>1.9999</formula>
    </cfRule>
  </conditionalFormatting>
  <conditionalFormatting sqref="M11: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6" operator="between" stopIfTrue="1">
      <formula>2</formula>
      <formula>2.9999</formula>
    </cfRule>
    <cfRule type="cellIs" priority="5" dxfId="7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ignoredErrors>
    <ignoredError sqref="E14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425" t="s">
        <v>84</v>
      </c>
      <c r="E1" s="426"/>
      <c r="F1" s="426"/>
      <c r="G1" s="426"/>
      <c r="H1" s="426"/>
      <c r="I1" s="426"/>
      <c r="J1" s="426"/>
      <c r="K1" s="426"/>
      <c r="L1" s="426"/>
      <c r="M1" s="426"/>
      <c r="N1" s="96"/>
      <c r="O1" s="95"/>
    </row>
    <row r="2" spans="1:4" s="83" customFormat="1" ht="22.5" customHeight="1">
      <c r="A2" s="427" t="s">
        <v>1</v>
      </c>
      <c r="B2" s="428"/>
      <c r="C2" s="87" t="s">
        <v>0</v>
      </c>
      <c r="D2" s="88">
        <v>2</v>
      </c>
    </row>
    <row r="3" spans="1:5" s="83" customFormat="1" ht="22.5" customHeight="1">
      <c r="A3" s="427" t="s">
        <v>2</v>
      </c>
      <c r="B3" s="428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27" t="s">
        <v>3</v>
      </c>
      <c r="B4" s="428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27" t="s">
        <v>4</v>
      </c>
      <c r="B5" s="428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29" t="s">
        <v>6</v>
      </c>
      <c r="E7" s="429"/>
      <c r="F7" s="429"/>
      <c r="G7" s="429"/>
      <c r="H7" s="429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419" t="s">
        <v>103</v>
      </c>
      <c r="E11" s="419"/>
      <c r="F11" s="419"/>
      <c r="G11" s="419"/>
      <c r="H11" s="419"/>
      <c r="I11" s="419"/>
      <c r="J11" s="115"/>
      <c r="K11" s="20" t="s">
        <v>8</v>
      </c>
      <c r="N11" s="86"/>
    </row>
    <row r="12" spans="4:11" s="78" customFormat="1" ht="55.5" customHeight="1">
      <c r="D12" s="419" t="s">
        <v>85</v>
      </c>
      <c r="E12" s="419"/>
      <c r="F12" s="419"/>
      <c r="G12" s="419"/>
      <c r="H12" s="419"/>
      <c r="I12" s="419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102</v>
      </c>
    </row>
    <row r="14" spans="4:11" s="78" customFormat="1" ht="49.5" customHeight="1">
      <c r="D14" s="423" t="s">
        <v>86</v>
      </c>
      <c r="E14" s="423"/>
      <c r="F14" s="423"/>
      <c r="G14" s="423"/>
      <c r="H14" s="423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22" t="s">
        <v>64</v>
      </c>
      <c r="C16" s="422"/>
      <c r="D16" s="422"/>
    </row>
    <row r="17" spans="2:11" s="41" customFormat="1" ht="24" customHeight="1">
      <c r="B17" s="421"/>
      <c r="C17" s="421"/>
      <c r="D17" s="421"/>
      <c r="E17" s="421"/>
      <c r="F17" s="421"/>
      <c r="G17" s="421"/>
      <c r="H17" s="421"/>
      <c r="I17" s="421"/>
      <c r="J17" s="421"/>
      <c r="K17" s="421"/>
    </row>
    <row r="18" spans="2:11" s="41" customFormat="1" ht="24" customHeight="1">
      <c r="B18" s="421"/>
      <c r="C18" s="421"/>
      <c r="D18" s="421"/>
      <c r="E18" s="421"/>
      <c r="F18" s="421"/>
      <c r="G18" s="421"/>
      <c r="H18" s="421"/>
      <c r="I18" s="421"/>
      <c r="J18" s="421"/>
      <c r="K18" s="421"/>
    </row>
    <row r="19" spans="2:11" s="41" customFormat="1" ht="24" customHeight="1">
      <c r="B19" s="421"/>
      <c r="C19" s="421"/>
      <c r="D19" s="421"/>
      <c r="E19" s="421"/>
      <c r="F19" s="421"/>
      <c r="G19" s="421"/>
      <c r="H19" s="421"/>
      <c r="I19" s="421"/>
      <c r="J19" s="421"/>
      <c r="K19" s="421"/>
    </row>
    <row r="20" spans="2:11" s="41" customFormat="1" ht="24" customHeight="1">
      <c r="B20" s="421"/>
      <c r="C20" s="421"/>
      <c r="D20" s="421"/>
      <c r="E20" s="421"/>
      <c r="F20" s="421"/>
      <c r="G20" s="421"/>
      <c r="H20" s="421"/>
      <c r="I20" s="421"/>
      <c r="J20" s="421"/>
      <c r="K20" s="421"/>
    </row>
    <row r="21" spans="2:11" s="41" customFormat="1" ht="24" customHeight="1">
      <c r="B21" s="421"/>
      <c r="C21" s="421"/>
      <c r="D21" s="421"/>
      <c r="E21" s="421"/>
      <c r="F21" s="421"/>
      <c r="G21" s="421"/>
      <c r="H21" s="421"/>
      <c r="I21" s="421"/>
      <c r="J21" s="421"/>
      <c r="K21" s="421"/>
    </row>
    <row r="22" spans="2:11" s="41" customFormat="1" ht="24" customHeight="1">
      <c r="B22" s="421"/>
      <c r="C22" s="421"/>
      <c r="D22" s="421"/>
      <c r="E22" s="421"/>
      <c r="F22" s="421"/>
      <c r="G22" s="421"/>
      <c r="H22" s="421"/>
      <c r="I22" s="421"/>
      <c r="J22" s="421"/>
      <c r="K22" s="421"/>
    </row>
    <row r="23" spans="2:11" s="41" customFormat="1" ht="24" customHeight="1">
      <c r="B23" s="421"/>
      <c r="C23" s="421"/>
      <c r="D23" s="421"/>
      <c r="E23" s="421"/>
      <c r="F23" s="421"/>
      <c r="G23" s="421"/>
      <c r="H23" s="421"/>
      <c r="I23" s="421"/>
      <c r="J23" s="421"/>
      <c r="K23" s="421"/>
    </row>
    <row r="24" spans="2:13" s="41" customFormat="1" ht="24" customHeight="1">
      <c r="B24" s="64" t="s">
        <v>58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522"/>
      <c r="C27" s="522"/>
      <c r="D27" s="522"/>
      <c r="E27" s="522"/>
      <c r="F27" s="522"/>
      <c r="G27" s="522"/>
      <c r="H27" s="522"/>
      <c r="I27" s="522"/>
      <c r="J27" s="522"/>
      <c r="K27" s="522"/>
      <c r="L27" s="68"/>
      <c r="M27" s="68"/>
      <c r="N27" s="68"/>
    </row>
    <row r="28" spans="2:14" ht="24" customHeight="1">
      <c r="B28" s="522"/>
      <c r="C28" s="522"/>
      <c r="D28" s="522"/>
      <c r="E28" s="522"/>
      <c r="F28" s="522"/>
      <c r="G28" s="522"/>
      <c r="H28" s="522"/>
      <c r="I28" s="522"/>
      <c r="J28" s="522"/>
      <c r="K28" s="522"/>
      <c r="L28" s="68"/>
      <c r="M28" s="68"/>
      <c r="N28" s="68"/>
    </row>
    <row r="29" spans="2:14" ht="24" customHeight="1">
      <c r="B29" s="522"/>
      <c r="C29" s="522"/>
      <c r="D29" s="522"/>
      <c r="E29" s="522"/>
      <c r="F29" s="522"/>
      <c r="G29" s="522"/>
      <c r="H29" s="522"/>
      <c r="I29" s="522"/>
      <c r="J29" s="522"/>
      <c r="K29" s="522"/>
      <c r="L29" s="68"/>
      <c r="M29" s="68"/>
      <c r="N29" s="68"/>
    </row>
    <row r="30" spans="2:14" ht="24" customHeight="1">
      <c r="B30" s="522"/>
      <c r="C30" s="522"/>
      <c r="D30" s="522"/>
      <c r="E30" s="522"/>
      <c r="F30" s="522"/>
      <c r="G30" s="522"/>
      <c r="H30" s="522"/>
      <c r="I30" s="522"/>
      <c r="J30" s="522"/>
      <c r="K30" s="522"/>
      <c r="L30" s="68"/>
      <c r="M30" s="68"/>
      <c r="N30" s="68"/>
    </row>
    <row r="31" spans="2:14" ht="24" customHeight="1"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68"/>
      <c r="M31" s="68"/>
      <c r="N31" s="68"/>
    </row>
    <row r="32" spans="2:14" ht="24" customHeight="1">
      <c r="B32" s="522"/>
      <c r="C32" s="522"/>
      <c r="D32" s="522"/>
      <c r="E32" s="522"/>
      <c r="F32" s="522"/>
      <c r="G32" s="522"/>
      <c r="H32" s="522"/>
      <c r="I32" s="522"/>
      <c r="J32" s="522"/>
      <c r="K32" s="522"/>
      <c r="L32" s="68"/>
      <c r="M32" s="68"/>
      <c r="N32" s="68"/>
    </row>
    <row r="33" spans="2:14" ht="24" customHeight="1"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68"/>
      <c r="M33" s="68"/>
      <c r="N33" s="68"/>
    </row>
    <row r="34" spans="2:14" ht="24" customHeight="1">
      <c r="B34" s="415" t="s">
        <v>58</v>
      </c>
      <c r="C34" s="415"/>
      <c r="D34" s="415"/>
      <c r="E34" s="415"/>
      <c r="F34" s="415"/>
      <c r="G34" s="415"/>
      <c r="H34" s="415"/>
      <c r="I34" s="415"/>
      <c r="J34" s="415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31</v>
      </c>
      <c r="B1" s="50">
        <v>8.5</v>
      </c>
      <c r="C1" s="1" t="s">
        <v>0</v>
      </c>
      <c r="D1" s="413" t="s">
        <v>56</v>
      </c>
      <c r="E1" s="413"/>
      <c r="F1" s="413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20" t="s">
        <v>66</v>
      </c>
      <c r="G5" s="521"/>
      <c r="H5" s="521"/>
      <c r="I5" s="521"/>
      <c r="J5" s="521"/>
      <c r="K5" s="52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16" t="s">
        <v>20</v>
      </c>
      <c r="C7" s="416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416">
        <v>1</v>
      </c>
      <c r="C8" s="416"/>
      <c r="D8" s="60" t="s">
        <v>55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16">
        <v>2</v>
      </c>
      <c r="C9" s="416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416">
        <v>3</v>
      </c>
      <c r="C10" s="416"/>
      <c r="D10" s="60" t="s">
        <v>28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16">
        <v>4</v>
      </c>
      <c r="C11" s="416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416">
        <v>5</v>
      </c>
      <c r="C12" s="416"/>
      <c r="D12" s="60" t="s">
        <v>27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414"/>
      <c r="C16" s="414"/>
      <c r="D16" s="414"/>
      <c r="E16" s="414"/>
      <c r="F16" s="414"/>
      <c r="G16" s="414"/>
      <c r="H16" s="414"/>
    </row>
    <row r="17" spans="2:8" ht="21.75">
      <c r="B17" s="414"/>
      <c r="C17" s="414"/>
      <c r="D17" s="414"/>
      <c r="E17" s="414"/>
      <c r="F17" s="414"/>
      <c r="G17" s="414"/>
      <c r="H17" s="414"/>
    </row>
    <row r="18" spans="2:8" ht="21.75">
      <c r="B18" s="414"/>
      <c r="C18" s="414"/>
      <c r="D18" s="414"/>
      <c r="E18" s="414"/>
      <c r="F18" s="414"/>
      <c r="G18" s="414"/>
      <c r="H18" s="414"/>
    </row>
    <row r="19" spans="2:8" ht="21.75">
      <c r="B19" s="414"/>
      <c r="C19" s="414"/>
      <c r="D19" s="414"/>
      <c r="E19" s="414"/>
      <c r="F19" s="414"/>
      <c r="G19" s="414"/>
      <c r="H19" s="414"/>
    </row>
    <row r="20" spans="2:8" ht="21.75">
      <c r="B20" s="414"/>
      <c r="C20" s="414"/>
      <c r="D20" s="414"/>
      <c r="E20" s="414"/>
      <c r="F20" s="414"/>
      <c r="G20" s="414"/>
      <c r="H20" s="414"/>
    </row>
    <row r="21" spans="2:8" ht="21.75">
      <c r="B21" s="414"/>
      <c r="C21" s="414"/>
      <c r="D21" s="414"/>
      <c r="E21" s="414"/>
      <c r="F21" s="414"/>
      <c r="G21" s="414"/>
      <c r="H21" s="414"/>
    </row>
    <row r="22" spans="2:13" ht="21.75">
      <c r="B22" s="415" t="s">
        <v>58</v>
      </c>
      <c r="C22" s="415"/>
      <c r="D22" s="415"/>
      <c r="E22" s="415"/>
      <c r="F22" s="415"/>
      <c r="G22" s="415"/>
      <c r="H22" s="415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19</v>
      </c>
      <c r="C24" s="9"/>
      <c r="D24" s="9"/>
      <c r="E24" s="9"/>
      <c r="F24" s="9"/>
      <c r="G24" s="9"/>
      <c r="H24" s="9"/>
      <c r="I24" s="9"/>
    </row>
    <row r="25" spans="2:8" ht="21.75">
      <c r="B25" s="421" t="s">
        <v>101</v>
      </c>
      <c r="C25" s="421"/>
      <c r="D25" s="421"/>
      <c r="E25" s="421"/>
      <c r="F25" s="421"/>
      <c r="G25" s="421"/>
      <c r="H25" s="421"/>
    </row>
    <row r="26" spans="2:8" ht="21.75">
      <c r="B26" s="421"/>
      <c r="C26" s="421"/>
      <c r="D26" s="421"/>
      <c r="E26" s="421"/>
      <c r="F26" s="421"/>
      <c r="G26" s="421"/>
      <c r="H26" s="421"/>
    </row>
    <row r="27" spans="2:8" ht="21.75">
      <c r="B27" s="421"/>
      <c r="C27" s="421"/>
      <c r="D27" s="421"/>
      <c r="E27" s="421"/>
      <c r="F27" s="421"/>
      <c r="G27" s="421"/>
      <c r="H27" s="421"/>
    </row>
    <row r="28" spans="2:8" ht="21.75">
      <c r="B28" s="421"/>
      <c r="C28" s="421"/>
      <c r="D28" s="421"/>
      <c r="E28" s="421"/>
      <c r="F28" s="421"/>
      <c r="G28" s="421"/>
      <c r="H28" s="421"/>
    </row>
    <row r="29" spans="2:8" ht="21.75">
      <c r="B29" s="421"/>
      <c r="C29" s="421"/>
      <c r="D29" s="421"/>
      <c r="E29" s="421"/>
      <c r="F29" s="421"/>
      <c r="G29" s="421"/>
      <c r="H29" s="421"/>
    </row>
    <row r="30" spans="2:8" ht="21.75">
      <c r="B30" s="421"/>
      <c r="C30" s="421"/>
      <c r="D30" s="421"/>
      <c r="E30" s="421"/>
      <c r="F30" s="421"/>
      <c r="G30" s="421"/>
      <c r="H30" s="421"/>
    </row>
    <row r="31" spans="2:8" ht="21.75">
      <c r="B31" s="415" t="s">
        <v>58</v>
      </c>
      <c r="C31" s="415"/>
      <c r="D31" s="415"/>
      <c r="E31" s="415"/>
      <c r="F31" s="415"/>
      <c r="G31" s="415"/>
      <c r="H31" s="415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32</v>
      </c>
      <c r="B1" s="53">
        <v>9.1</v>
      </c>
      <c r="C1" s="85" t="s">
        <v>0</v>
      </c>
      <c r="D1" s="107" t="s">
        <v>29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23" t="s">
        <v>66</v>
      </c>
      <c r="G5" s="524"/>
      <c r="H5" s="524"/>
      <c r="I5" s="524"/>
      <c r="J5" s="524"/>
      <c r="K5" s="52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416" t="s">
        <v>20</v>
      </c>
      <c r="C7" s="416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416">
        <v>1</v>
      </c>
      <c r="C8" s="416"/>
      <c r="D8" s="60" t="s">
        <v>71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416">
        <v>2</v>
      </c>
      <c r="C9" s="416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416">
        <v>3</v>
      </c>
      <c r="C10" s="416"/>
      <c r="D10" s="60" t="s">
        <v>72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16">
        <v>4</v>
      </c>
      <c r="C11" s="416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416">
        <v>5</v>
      </c>
      <c r="C12" s="416"/>
      <c r="D12" s="60" t="s">
        <v>73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69</v>
      </c>
      <c r="C14" s="73" t="s">
        <v>0</v>
      </c>
      <c r="D14" s="72" t="s">
        <v>70</v>
      </c>
    </row>
    <row r="16" spans="2:4" ht="24" customHeight="1">
      <c r="B16" s="422" t="s">
        <v>64</v>
      </c>
      <c r="C16" s="422"/>
      <c r="D16" s="422"/>
    </row>
    <row r="17" spans="2:14" ht="24" customHeight="1">
      <c r="B17" s="414"/>
      <c r="C17" s="414"/>
      <c r="D17" s="414"/>
      <c r="E17" s="414"/>
      <c r="F17" s="414"/>
      <c r="G17" s="414"/>
      <c r="H17" s="414"/>
      <c r="I17" s="414"/>
      <c r="J17" s="76"/>
      <c r="K17" s="76"/>
      <c r="L17" s="76"/>
      <c r="M17" s="76"/>
      <c r="N17" s="69"/>
    </row>
    <row r="18" spans="2:14" ht="24" customHeight="1">
      <c r="B18" s="414"/>
      <c r="C18" s="414"/>
      <c r="D18" s="414"/>
      <c r="E18" s="414"/>
      <c r="F18" s="414"/>
      <c r="G18" s="414"/>
      <c r="H18" s="414"/>
      <c r="I18" s="414"/>
      <c r="J18" s="76"/>
      <c r="K18" s="76"/>
      <c r="L18" s="76"/>
      <c r="M18" s="76"/>
      <c r="N18" s="69"/>
    </row>
    <row r="19" spans="2:14" ht="24" customHeight="1">
      <c r="B19" s="414"/>
      <c r="C19" s="414"/>
      <c r="D19" s="414"/>
      <c r="E19" s="414"/>
      <c r="F19" s="414"/>
      <c r="G19" s="414"/>
      <c r="H19" s="414"/>
      <c r="I19" s="414"/>
      <c r="J19" s="76"/>
      <c r="K19" s="76"/>
      <c r="L19" s="76"/>
      <c r="M19" s="76"/>
      <c r="N19" s="69"/>
    </row>
    <row r="20" spans="2:14" ht="24" customHeight="1">
      <c r="B20" s="414"/>
      <c r="C20" s="414"/>
      <c r="D20" s="414"/>
      <c r="E20" s="414"/>
      <c r="F20" s="414"/>
      <c r="G20" s="414"/>
      <c r="H20" s="414"/>
      <c r="I20" s="414"/>
      <c r="J20" s="76"/>
      <c r="K20" s="76"/>
      <c r="L20" s="76"/>
      <c r="M20" s="76"/>
      <c r="N20" s="69"/>
    </row>
    <row r="21" spans="2:14" ht="24" customHeight="1">
      <c r="B21" s="414"/>
      <c r="C21" s="414"/>
      <c r="D21" s="414"/>
      <c r="E21" s="414"/>
      <c r="F21" s="414"/>
      <c r="G21" s="414"/>
      <c r="H21" s="414"/>
      <c r="I21" s="414"/>
      <c r="J21" s="76"/>
      <c r="K21" s="76"/>
      <c r="L21" s="76"/>
      <c r="M21" s="76"/>
      <c r="N21" s="69"/>
    </row>
    <row r="22" spans="2:14" ht="24" customHeight="1">
      <c r="B22" s="414"/>
      <c r="C22" s="414"/>
      <c r="D22" s="414"/>
      <c r="E22" s="414"/>
      <c r="F22" s="414"/>
      <c r="G22" s="414"/>
      <c r="H22" s="414"/>
      <c r="I22" s="414"/>
      <c r="J22" s="76"/>
      <c r="K22" s="76"/>
      <c r="L22" s="76"/>
      <c r="M22" s="76"/>
      <c r="N22" s="69"/>
    </row>
    <row r="23" spans="2:14" ht="24" customHeight="1">
      <c r="B23" s="71" t="s">
        <v>58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422" t="s">
        <v>68</v>
      </c>
      <c r="C25" s="422"/>
      <c r="D25" s="422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522"/>
      <c r="C26" s="522"/>
      <c r="D26" s="522"/>
      <c r="E26" s="522"/>
      <c r="F26" s="522"/>
      <c r="G26" s="522"/>
      <c r="H26" s="522"/>
      <c r="I26" s="522"/>
      <c r="J26" s="75"/>
      <c r="K26" s="75"/>
      <c r="L26" s="75"/>
      <c r="M26" s="75"/>
      <c r="N26" s="75"/>
      <c r="O26" s="75"/>
    </row>
    <row r="27" spans="2:15" s="9" customFormat="1" ht="24" customHeight="1">
      <c r="B27" s="522"/>
      <c r="C27" s="522"/>
      <c r="D27" s="522"/>
      <c r="E27" s="522"/>
      <c r="F27" s="522"/>
      <c r="G27" s="522"/>
      <c r="H27" s="522"/>
      <c r="I27" s="522"/>
      <c r="J27" s="75"/>
      <c r="K27" s="75"/>
      <c r="L27" s="75"/>
      <c r="M27" s="75"/>
      <c r="N27" s="75"/>
      <c r="O27" s="75"/>
    </row>
    <row r="28" spans="2:15" s="9" customFormat="1" ht="24" customHeight="1">
      <c r="B28" s="522"/>
      <c r="C28" s="522"/>
      <c r="D28" s="522"/>
      <c r="E28" s="522"/>
      <c r="F28" s="522"/>
      <c r="G28" s="522"/>
      <c r="H28" s="522"/>
      <c r="I28" s="522"/>
      <c r="J28" s="75"/>
      <c r="K28" s="75"/>
      <c r="L28" s="75"/>
      <c r="M28" s="75"/>
      <c r="N28" s="75"/>
      <c r="O28" s="75"/>
    </row>
    <row r="29" spans="2:15" s="9" customFormat="1" ht="24" customHeight="1">
      <c r="B29" s="522"/>
      <c r="C29" s="522"/>
      <c r="D29" s="522"/>
      <c r="E29" s="522"/>
      <c r="F29" s="522"/>
      <c r="G29" s="522"/>
      <c r="H29" s="522"/>
      <c r="I29" s="522"/>
      <c r="J29" s="75"/>
      <c r="K29" s="75"/>
      <c r="L29" s="75"/>
      <c r="M29" s="75"/>
      <c r="N29" s="75"/>
      <c r="O29" s="75"/>
    </row>
    <row r="30" spans="2:15" s="9" customFormat="1" ht="24" customHeight="1">
      <c r="B30" s="522"/>
      <c r="C30" s="522"/>
      <c r="D30" s="522"/>
      <c r="E30" s="522"/>
      <c r="F30" s="522"/>
      <c r="G30" s="522"/>
      <c r="H30" s="522"/>
      <c r="I30" s="522"/>
      <c r="J30" s="75"/>
      <c r="K30" s="75"/>
      <c r="L30" s="75"/>
      <c r="M30" s="75"/>
      <c r="N30" s="75"/>
      <c r="O30" s="75"/>
    </row>
    <row r="31" spans="2:15" s="9" customFormat="1" ht="24" customHeight="1">
      <c r="B31" s="522"/>
      <c r="C31" s="522"/>
      <c r="D31" s="522"/>
      <c r="E31" s="522"/>
      <c r="F31" s="522"/>
      <c r="G31" s="522"/>
      <c r="H31" s="522"/>
      <c r="I31" s="522"/>
      <c r="J31" s="75"/>
      <c r="K31" s="75"/>
      <c r="L31" s="75"/>
      <c r="M31" s="75"/>
      <c r="N31" s="75"/>
      <c r="O31" s="75"/>
    </row>
    <row r="32" spans="2:15" s="9" customFormat="1" ht="24" customHeight="1">
      <c r="B32" s="525" t="s">
        <v>58</v>
      </c>
      <c r="C32" s="525"/>
      <c r="D32" s="525"/>
      <c r="E32" s="525"/>
      <c r="F32" s="525"/>
      <c r="G32" s="525"/>
      <c r="H32" s="525"/>
      <c r="I32" s="525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413" t="s">
        <v>59</v>
      </c>
      <c r="E1" s="413"/>
      <c r="F1" s="413"/>
      <c r="G1" s="41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66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416" t="s">
        <v>20</v>
      </c>
      <c r="C7" s="416"/>
      <c r="D7" s="45" t="s">
        <v>21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416">
        <v>1</v>
      </c>
      <c r="C8" s="416"/>
      <c r="D8" s="56" t="s">
        <v>36</v>
      </c>
      <c r="E8" s="55"/>
      <c r="F8" s="6" t="s">
        <v>22</v>
      </c>
      <c r="I8" s="11"/>
      <c r="J8" s="11"/>
      <c r="K8" s="11"/>
    </row>
    <row r="9" spans="2:11" s="10" customFormat="1" ht="87">
      <c r="B9" s="416">
        <v>2</v>
      </c>
      <c r="C9" s="416"/>
      <c r="D9" s="49" t="s">
        <v>34</v>
      </c>
      <c r="E9" s="55"/>
      <c r="F9" s="6" t="s">
        <v>22</v>
      </c>
      <c r="I9" s="11"/>
      <c r="J9" s="11"/>
      <c r="K9" s="11"/>
    </row>
    <row r="10" spans="2:11" s="10" customFormat="1" ht="95.25" customHeight="1">
      <c r="B10" s="416">
        <v>3</v>
      </c>
      <c r="C10" s="416"/>
      <c r="D10" s="49" t="s">
        <v>37</v>
      </c>
      <c r="E10" s="55"/>
      <c r="F10" s="6" t="s">
        <v>22</v>
      </c>
      <c r="I10" s="11"/>
      <c r="J10" s="11"/>
      <c r="K10" s="11"/>
    </row>
    <row r="11" spans="2:11" s="10" customFormat="1" ht="69" customHeight="1">
      <c r="B11" s="416">
        <v>4</v>
      </c>
      <c r="C11" s="416"/>
      <c r="D11" s="49" t="s">
        <v>35</v>
      </c>
      <c r="E11" s="55"/>
      <c r="F11" s="6" t="s">
        <v>22</v>
      </c>
      <c r="I11" s="11"/>
      <c r="J11" s="11"/>
      <c r="K11" s="11"/>
    </row>
    <row r="12" spans="2:11" s="10" customFormat="1" ht="72.75" customHeight="1">
      <c r="B12" s="416">
        <v>5</v>
      </c>
      <c r="C12" s="416"/>
      <c r="D12" s="49" t="s">
        <v>83</v>
      </c>
      <c r="E12" s="55"/>
      <c r="F12" s="6" t="s">
        <v>22</v>
      </c>
      <c r="I12" s="37"/>
      <c r="J12" s="11"/>
      <c r="K12" s="11"/>
    </row>
    <row r="14" ht="21.75">
      <c r="B14" s="59" t="s">
        <v>64</v>
      </c>
    </row>
    <row r="15" spans="2:8" ht="21.75">
      <c r="B15" s="414"/>
      <c r="C15" s="414"/>
      <c r="D15" s="414"/>
      <c r="E15" s="414"/>
      <c r="F15" s="414"/>
      <c r="G15" s="414"/>
      <c r="H15" s="414"/>
    </row>
    <row r="16" spans="2:8" ht="21.75">
      <c r="B16" s="414"/>
      <c r="C16" s="414"/>
      <c r="D16" s="414"/>
      <c r="E16" s="414"/>
      <c r="F16" s="414"/>
      <c r="G16" s="414"/>
      <c r="H16" s="414"/>
    </row>
    <row r="17" spans="2:8" ht="21.75">
      <c r="B17" s="414"/>
      <c r="C17" s="414"/>
      <c r="D17" s="414"/>
      <c r="E17" s="414"/>
      <c r="F17" s="414"/>
      <c r="G17" s="414"/>
      <c r="H17" s="414"/>
    </row>
    <row r="18" spans="2:8" ht="21.75">
      <c r="B18" s="414"/>
      <c r="C18" s="414"/>
      <c r="D18" s="414"/>
      <c r="E18" s="414"/>
      <c r="F18" s="414"/>
      <c r="G18" s="414"/>
      <c r="H18" s="414"/>
    </row>
    <row r="19" spans="2:8" ht="21.75">
      <c r="B19" s="414"/>
      <c r="C19" s="414"/>
      <c r="D19" s="414"/>
      <c r="E19" s="414"/>
      <c r="F19" s="414"/>
      <c r="G19" s="414"/>
      <c r="H19" s="414"/>
    </row>
    <row r="20" spans="2:8" ht="21.75">
      <c r="B20" s="414"/>
      <c r="C20" s="414"/>
      <c r="D20" s="414"/>
      <c r="E20" s="414"/>
      <c r="F20" s="414"/>
      <c r="G20" s="414"/>
      <c r="H20" s="414"/>
    </row>
    <row r="21" spans="2:11" ht="21.75">
      <c r="B21" s="415" t="s">
        <v>58</v>
      </c>
      <c r="C21" s="415"/>
      <c r="D21" s="415"/>
      <c r="E21" s="415"/>
      <c r="F21" s="415"/>
      <c r="G21" s="415"/>
      <c r="H21" s="415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52</v>
      </c>
      <c r="C23" s="9"/>
      <c r="E23" s="9"/>
      <c r="F23" s="9"/>
      <c r="G23" s="9"/>
      <c r="H23" s="9"/>
      <c r="I23" s="9"/>
    </row>
    <row r="24" spans="2:8" ht="21.75">
      <c r="B24" s="414"/>
      <c r="C24" s="414"/>
      <c r="D24" s="414"/>
      <c r="E24" s="414"/>
      <c r="F24" s="414"/>
      <c r="G24" s="414"/>
      <c r="H24" s="414"/>
    </row>
    <row r="25" spans="2:8" ht="21.75">
      <c r="B25" s="414"/>
      <c r="C25" s="414"/>
      <c r="D25" s="414"/>
      <c r="E25" s="414"/>
      <c r="F25" s="414"/>
      <c r="G25" s="414"/>
      <c r="H25" s="414"/>
    </row>
    <row r="26" spans="2:8" ht="21.75">
      <c r="B26" s="414"/>
      <c r="C26" s="414"/>
      <c r="D26" s="414"/>
      <c r="E26" s="414"/>
      <c r="F26" s="414"/>
      <c r="G26" s="414"/>
      <c r="H26" s="414"/>
    </row>
    <row r="27" spans="2:8" ht="21.75">
      <c r="B27" s="414"/>
      <c r="C27" s="414"/>
      <c r="D27" s="414"/>
      <c r="E27" s="414"/>
      <c r="F27" s="414"/>
      <c r="G27" s="414"/>
      <c r="H27" s="414"/>
    </row>
    <row r="28" spans="2:8" ht="21.75">
      <c r="B28" s="414"/>
      <c r="C28" s="414"/>
      <c r="D28" s="414"/>
      <c r="E28" s="414"/>
      <c r="F28" s="414"/>
      <c r="G28" s="414"/>
      <c r="H28" s="414"/>
    </row>
    <row r="29" spans="2:8" ht="21.75">
      <c r="B29" s="414"/>
      <c r="C29" s="414"/>
      <c r="D29" s="414"/>
      <c r="E29" s="414"/>
      <c r="F29" s="414"/>
      <c r="G29" s="414"/>
      <c r="H29" s="414"/>
    </row>
    <row r="30" spans="2:8" ht="21.75">
      <c r="B30" s="414"/>
      <c r="C30" s="414"/>
      <c r="D30" s="414"/>
      <c r="E30" s="414"/>
      <c r="F30" s="414"/>
      <c r="G30" s="414"/>
      <c r="H30" s="414"/>
    </row>
    <row r="31" spans="2:11" ht="21.75">
      <c r="B31" s="415" t="s">
        <v>58</v>
      </c>
      <c r="C31" s="415"/>
      <c r="D31" s="415"/>
      <c r="E31" s="415"/>
      <c r="F31" s="415"/>
      <c r="G31" s="415"/>
      <c r="H31" s="64"/>
      <c r="I31" s="64"/>
      <c r="J31" s="64"/>
      <c r="K31" s="64"/>
    </row>
  </sheetData>
  <sheetProtection/>
  <mergeCells count="11"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425" t="s">
        <v>88</v>
      </c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95"/>
    </row>
    <row r="2" spans="1:4" s="83" customFormat="1" ht="22.5" customHeight="1">
      <c r="A2" s="427" t="s">
        <v>1</v>
      </c>
      <c r="B2" s="428"/>
      <c r="C2" s="87" t="s">
        <v>0</v>
      </c>
      <c r="D2" s="88">
        <v>2</v>
      </c>
    </row>
    <row r="3" spans="1:5" s="83" customFormat="1" ht="22.5" customHeight="1">
      <c r="A3" s="427" t="s">
        <v>2</v>
      </c>
      <c r="B3" s="428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427" t="s">
        <v>3</v>
      </c>
      <c r="B4" s="428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427" t="s">
        <v>4</v>
      </c>
      <c r="B5" s="428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29" t="s">
        <v>6</v>
      </c>
      <c r="E7" s="429"/>
      <c r="F7" s="429"/>
      <c r="G7" s="429"/>
      <c r="H7" s="429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419" t="s">
        <v>82</v>
      </c>
      <c r="E11" s="420"/>
      <c r="F11" s="420"/>
      <c r="G11" s="420"/>
      <c r="H11" s="420"/>
      <c r="I11" s="420"/>
      <c r="J11" s="23"/>
      <c r="K11" s="20" t="s">
        <v>8</v>
      </c>
      <c r="N11" s="86"/>
    </row>
    <row r="12" spans="4:11" s="78" customFormat="1" ht="54" customHeight="1">
      <c r="D12" s="419" t="s">
        <v>87</v>
      </c>
      <c r="E12" s="419"/>
      <c r="F12" s="419"/>
      <c r="G12" s="419"/>
      <c r="H12" s="419"/>
      <c r="I12" s="419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423" t="s">
        <v>98</v>
      </c>
      <c r="E14" s="423"/>
      <c r="F14" s="423"/>
      <c r="G14" s="423"/>
      <c r="H14" s="423"/>
      <c r="I14" s="424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422" t="s">
        <v>64</v>
      </c>
      <c r="C16" s="422"/>
      <c r="D16" s="422"/>
    </row>
    <row r="17" spans="2:14" s="41" customFormat="1" ht="24" customHeight="1"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</row>
    <row r="18" spans="2:14" s="41" customFormat="1" ht="24" customHeight="1"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</row>
    <row r="19" spans="2:14" s="41" customFormat="1" ht="24" customHeight="1"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</row>
    <row r="20" spans="2:14" s="41" customFormat="1" ht="24" customHeight="1"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</row>
    <row r="21" spans="2:14" s="41" customFormat="1" ht="24" customHeight="1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421"/>
      <c r="M21" s="421"/>
      <c r="N21" s="421"/>
    </row>
    <row r="22" spans="2:14" s="41" customFormat="1" ht="24" customHeight="1"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</row>
    <row r="23" spans="2:14" s="41" customFormat="1" ht="24" customHeight="1"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</row>
    <row r="24" spans="2:14" s="41" customFormat="1" ht="24" customHeight="1">
      <c r="B24" s="415" t="s">
        <v>58</v>
      </c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417" t="s">
        <v>67</v>
      </c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</row>
    <row r="27" spans="2:14" s="8" customFormat="1" ht="24" customHeight="1"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</row>
    <row r="28" spans="2:14" s="8" customFormat="1" ht="24" customHeight="1"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</row>
    <row r="29" spans="2:14" ht="24" customHeight="1"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</row>
    <row r="30" spans="2:14" ht="24" customHeight="1"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</row>
    <row r="31" spans="2:14" ht="24" customHeight="1"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</row>
    <row r="32" spans="2:14" ht="24" customHeight="1"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</row>
    <row r="33" spans="2:14" ht="24" customHeight="1">
      <c r="B33" s="415" t="s">
        <v>58</v>
      </c>
      <c r="C33" s="415"/>
      <c r="D33" s="415"/>
      <c r="E33" s="415"/>
      <c r="F33" s="415"/>
      <c r="G33" s="415"/>
      <c r="H33" s="415"/>
      <c r="I33" s="415"/>
      <c r="J33" s="415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34" t="s">
        <v>53</v>
      </c>
      <c r="E1" s="434"/>
      <c r="F1" s="434"/>
      <c r="G1" s="434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60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16" t="s">
        <v>20</v>
      </c>
      <c r="C7" s="416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416">
        <v>1</v>
      </c>
      <c r="C8" s="416"/>
      <c r="D8" s="60" t="s">
        <v>38</v>
      </c>
      <c r="E8" s="55"/>
      <c r="F8" s="435" t="s">
        <v>61</v>
      </c>
      <c r="G8" s="436"/>
      <c r="H8" s="436"/>
      <c r="I8" s="436"/>
      <c r="J8" s="11"/>
      <c r="K8" s="11"/>
      <c r="L8" s="11"/>
      <c r="M8" s="11"/>
      <c r="N8" s="11"/>
      <c r="O8" s="11"/>
    </row>
    <row r="9" spans="2:15" s="10" customFormat="1" ht="236.25" customHeight="1">
      <c r="B9" s="416">
        <v>2</v>
      </c>
      <c r="C9" s="416"/>
      <c r="D9" s="57" t="s">
        <v>78</v>
      </c>
      <c r="E9" s="55"/>
      <c r="F9" s="435" t="s">
        <v>61</v>
      </c>
      <c r="G9" s="436"/>
      <c r="H9" s="436"/>
      <c r="I9" s="436"/>
      <c r="J9" s="11"/>
      <c r="K9" s="11"/>
      <c r="L9" s="11"/>
      <c r="M9" s="11"/>
      <c r="N9" s="11"/>
      <c r="O9" s="11"/>
    </row>
    <row r="10" spans="2:15" s="10" customFormat="1" ht="143.25" customHeight="1">
      <c r="B10" s="416">
        <v>3</v>
      </c>
      <c r="C10" s="416"/>
      <c r="D10" s="57" t="s">
        <v>79</v>
      </c>
      <c r="E10" s="55"/>
      <c r="F10" s="435" t="s">
        <v>62</v>
      </c>
      <c r="G10" s="437"/>
      <c r="H10" s="437"/>
      <c r="I10" s="437"/>
      <c r="J10" s="11"/>
      <c r="K10" s="11"/>
      <c r="L10" s="11"/>
      <c r="M10" s="11"/>
      <c r="N10" s="11"/>
      <c r="O10" s="11"/>
    </row>
    <row r="11" spans="2:15" s="10" customFormat="1" ht="69.75">
      <c r="B11" s="416">
        <v>4</v>
      </c>
      <c r="C11" s="416"/>
      <c r="D11" s="58" t="s">
        <v>80</v>
      </c>
      <c r="E11" s="55"/>
      <c r="F11" s="435" t="s">
        <v>62</v>
      </c>
      <c r="G11" s="437"/>
      <c r="H11" s="437"/>
      <c r="I11" s="437"/>
      <c r="J11" s="11"/>
      <c r="K11" s="11"/>
      <c r="L11" s="11"/>
      <c r="M11" s="11"/>
      <c r="N11" s="11"/>
      <c r="O11" s="11"/>
    </row>
    <row r="12" spans="2:15" s="10" customFormat="1" ht="116.25">
      <c r="B12" s="416">
        <v>5</v>
      </c>
      <c r="C12" s="416"/>
      <c r="D12" s="57" t="s">
        <v>81</v>
      </c>
      <c r="E12" s="55"/>
      <c r="F12" s="435" t="s">
        <v>62</v>
      </c>
      <c r="G12" s="437"/>
      <c r="H12" s="437"/>
      <c r="I12" s="437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31" t="s">
        <v>63</v>
      </c>
      <c r="C14" s="431"/>
      <c r="D14" s="431"/>
      <c r="E14" s="431"/>
      <c r="F14" s="431"/>
      <c r="G14" s="431"/>
      <c r="H14" s="431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64</v>
      </c>
    </row>
    <row r="16" spans="2:8" ht="24" customHeight="1">
      <c r="B16" s="433"/>
      <c r="C16" s="433"/>
      <c r="D16" s="433"/>
      <c r="E16" s="433"/>
      <c r="F16" s="433"/>
      <c r="G16" s="433"/>
      <c r="H16" s="433"/>
    </row>
    <row r="17" spans="2:8" ht="24" customHeight="1">
      <c r="B17" s="433"/>
      <c r="C17" s="433"/>
      <c r="D17" s="433"/>
      <c r="E17" s="433"/>
      <c r="F17" s="433"/>
      <c r="G17" s="433"/>
      <c r="H17" s="433"/>
    </row>
    <row r="18" spans="2:8" ht="24" customHeight="1">
      <c r="B18" s="433"/>
      <c r="C18" s="433"/>
      <c r="D18" s="433"/>
      <c r="E18" s="433"/>
      <c r="F18" s="433"/>
      <c r="G18" s="433"/>
      <c r="H18" s="433"/>
    </row>
    <row r="19" spans="2:8" ht="24" customHeight="1">
      <c r="B19" s="433"/>
      <c r="C19" s="433"/>
      <c r="D19" s="433"/>
      <c r="E19" s="433"/>
      <c r="F19" s="433"/>
      <c r="G19" s="433"/>
      <c r="H19" s="433"/>
    </row>
    <row r="20" spans="2:8" ht="24" customHeight="1">
      <c r="B20" s="433"/>
      <c r="C20" s="433"/>
      <c r="D20" s="433"/>
      <c r="E20" s="433"/>
      <c r="F20" s="433"/>
      <c r="G20" s="433"/>
      <c r="H20" s="433"/>
    </row>
    <row r="21" spans="2:8" ht="24" customHeight="1">
      <c r="B21" s="433"/>
      <c r="C21" s="433"/>
      <c r="D21" s="433"/>
      <c r="E21" s="433"/>
      <c r="F21" s="433"/>
      <c r="G21" s="433"/>
      <c r="H21" s="433"/>
    </row>
    <row r="22" spans="2:8" ht="24" customHeight="1">
      <c r="B22" s="433"/>
      <c r="C22" s="433"/>
      <c r="D22" s="433"/>
      <c r="E22" s="433"/>
      <c r="F22" s="433"/>
      <c r="G22" s="433"/>
      <c r="H22" s="433"/>
    </row>
    <row r="23" spans="2:8" ht="24" customHeight="1">
      <c r="B23" s="433"/>
      <c r="C23" s="433"/>
      <c r="D23" s="433"/>
      <c r="E23" s="433"/>
      <c r="F23" s="433"/>
      <c r="G23" s="433"/>
      <c r="H23" s="433"/>
    </row>
    <row r="24" spans="2:8" ht="24" customHeight="1">
      <c r="B24" s="433"/>
      <c r="C24" s="433"/>
      <c r="D24" s="433"/>
      <c r="E24" s="433"/>
      <c r="F24" s="433"/>
      <c r="G24" s="433"/>
      <c r="H24" s="433"/>
    </row>
    <row r="25" spans="2:8" ht="24" customHeight="1">
      <c r="B25" s="433"/>
      <c r="C25" s="433"/>
      <c r="D25" s="433"/>
      <c r="E25" s="433"/>
      <c r="F25" s="433"/>
      <c r="G25" s="433"/>
      <c r="H25" s="433"/>
    </row>
    <row r="26" spans="2:9" ht="24" customHeight="1">
      <c r="B26" s="415" t="s">
        <v>58</v>
      </c>
      <c r="C26" s="415"/>
      <c r="D26" s="415"/>
      <c r="E26" s="415"/>
      <c r="F26" s="415"/>
      <c r="G26" s="415"/>
      <c r="H26" s="62"/>
      <c r="I26" s="62"/>
    </row>
    <row r="28" spans="2:9" ht="24" customHeight="1">
      <c r="B28" s="59" t="s">
        <v>19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32"/>
      <c r="C29" s="432"/>
      <c r="D29" s="432"/>
      <c r="E29" s="432"/>
      <c r="F29" s="432"/>
      <c r="G29" s="432"/>
      <c r="H29" s="432"/>
    </row>
    <row r="30" spans="2:8" ht="24" customHeight="1">
      <c r="B30" s="432"/>
      <c r="C30" s="432"/>
      <c r="D30" s="432"/>
      <c r="E30" s="432"/>
      <c r="F30" s="432"/>
      <c r="G30" s="432"/>
      <c r="H30" s="432"/>
    </row>
    <row r="31" spans="2:8" ht="24" customHeight="1">
      <c r="B31" s="432"/>
      <c r="C31" s="432"/>
      <c r="D31" s="432"/>
      <c r="E31" s="432"/>
      <c r="F31" s="432"/>
      <c r="G31" s="432"/>
      <c r="H31" s="432"/>
    </row>
    <row r="32" spans="2:8" ht="24" customHeight="1">
      <c r="B32" s="432"/>
      <c r="C32" s="432"/>
      <c r="D32" s="432"/>
      <c r="E32" s="432"/>
      <c r="F32" s="432"/>
      <c r="G32" s="432"/>
      <c r="H32" s="432"/>
    </row>
    <row r="33" spans="2:8" ht="24" customHeight="1">
      <c r="B33" s="432"/>
      <c r="C33" s="432"/>
      <c r="D33" s="432"/>
      <c r="E33" s="432"/>
      <c r="F33" s="432"/>
      <c r="G33" s="432"/>
      <c r="H33" s="432"/>
    </row>
    <row r="34" spans="2:8" ht="24" customHeight="1">
      <c r="B34" s="432"/>
      <c r="C34" s="432"/>
      <c r="D34" s="432"/>
      <c r="E34" s="432"/>
      <c r="F34" s="432"/>
      <c r="G34" s="432"/>
      <c r="H34" s="432"/>
    </row>
    <row r="35" spans="2:7" ht="21.75">
      <c r="B35" s="415" t="s">
        <v>58</v>
      </c>
      <c r="C35" s="415"/>
      <c r="D35" s="415"/>
      <c r="E35" s="415"/>
      <c r="F35" s="415"/>
      <c r="G35" s="415"/>
    </row>
    <row r="37" spans="2:15" s="10" customFormat="1" ht="24" customHeight="1">
      <c r="B37" s="431" t="s">
        <v>65</v>
      </c>
      <c r="C37" s="431"/>
      <c r="D37" s="431"/>
      <c r="E37" s="431"/>
      <c r="F37" s="431"/>
      <c r="G37" s="431"/>
      <c r="H37" s="431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64</v>
      </c>
    </row>
    <row r="39" spans="2:8" ht="24" customHeight="1">
      <c r="B39" s="421"/>
      <c r="C39" s="421"/>
      <c r="D39" s="421"/>
      <c r="E39" s="421"/>
      <c r="F39" s="421"/>
      <c r="G39" s="421"/>
      <c r="H39" s="421"/>
    </row>
    <row r="40" spans="2:8" ht="24" customHeight="1">
      <c r="B40" s="421"/>
      <c r="C40" s="421"/>
      <c r="D40" s="421"/>
      <c r="E40" s="421"/>
      <c r="F40" s="421"/>
      <c r="G40" s="421"/>
      <c r="H40" s="421"/>
    </row>
    <row r="41" spans="2:8" ht="24" customHeight="1">
      <c r="B41" s="421"/>
      <c r="C41" s="421"/>
      <c r="D41" s="421"/>
      <c r="E41" s="421"/>
      <c r="F41" s="421"/>
      <c r="G41" s="421"/>
      <c r="H41" s="421"/>
    </row>
    <row r="42" spans="2:8" ht="24" customHeight="1">
      <c r="B42" s="421"/>
      <c r="C42" s="421"/>
      <c r="D42" s="421"/>
      <c r="E42" s="421"/>
      <c r="F42" s="421"/>
      <c r="G42" s="421"/>
      <c r="H42" s="421"/>
    </row>
    <row r="43" spans="2:8" ht="24" customHeight="1">
      <c r="B43" s="421"/>
      <c r="C43" s="421"/>
      <c r="D43" s="421"/>
      <c r="E43" s="421"/>
      <c r="F43" s="421"/>
      <c r="G43" s="421"/>
      <c r="H43" s="421"/>
    </row>
    <row r="44" spans="2:8" ht="24" customHeight="1">
      <c r="B44" s="421"/>
      <c r="C44" s="421"/>
      <c r="D44" s="421"/>
      <c r="E44" s="421"/>
      <c r="F44" s="421"/>
      <c r="G44" s="421"/>
      <c r="H44" s="421"/>
    </row>
    <row r="45" spans="2:8" ht="24" customHeight="1">
      <c r="B45" s="421"/>
      <c r="C45" s="421"/>
      <c r="D45" s="421"/>
      <c r="E45" s="421"/>
      <c r="F45" s="421"/>
      <c r="G45" s="421"/>
      <c r="H45" s="421"/>
    </row>
    <row r="46" spans="2:8" ht="24" customHeight="1">
      <c r="B46" s="421"/>
      <c r="C46" s="421"/>
      <c r="D46" s="421"/>
      <c r="E46" s="421"/>
      <c r="F46" s="421"/>
      <c r="G46" s="421"/>
      <c r="H46" s="421"/>
    </row>
    <row r="47" spans="2:8" ht="24" customHeight="1">
      <c r="B47" s="421"/>
      <c r="C47" s="421"/>
      <c r="D47" s="421"/>
      <c r="E47" s="421"/>
      <c r="F47" s="421"/>
      <c r="G47" s="421"/>
      <c r="H47" s="421"/>
    </row>
    <row r="48" spans="2:8" ht="24" customHeight="1">
      <c r="B48" s="421"/>
      <c r="C48" s="421"/>
      <c r="D48" s="421"/>
      <c r="E48" s="421"/>
      <c r="F48" s="421"/>
      <c r="G48" s="421"/>
      <c r="H48" s="421"/>
    </row>
    <row r="49" spans="2:8" ht="24" customHeight="1">
      <c r="B49" s="421"/>
      <c r="C49" s="421"/>
      <c r="D49" s="421"/>
      <c r="E49" s="421"/>
      <c r="F49" s="421"/>
      <c r="G49" s="421"/>
      <c r="H49" s="421"/>
    </row>
    <row r="50" spans="2:8" ht="24" customHeight="1">
      <c r="B50" s="421"/>
      <c r="C50" s="421"/>
      <c r="D50" s="421"/>
      <c r="E50" s="421"/>
      <c r="F50" s="421"/>
      <c r="G50" s="421"/>
      <c r="H50" s="421"/>
    </row>
    <row r="51" spans="2:8" ht="24" customHeight="1">
      <c r="B51" s="421"/>
      <c r="C51" s="421"/>
      <c r="D51" s="421"/>
      <c r="E51" s="421"/>
      <c r="F51" s="421"/>
      <c r="G51" s="421"/>
      <c r="H51" s="421"/>
    </row>
    <row r="52" spans="2:13" ht="24" customHeight="1">
      <c r="B52" s="415" t="s">
        <v>58</v>
      </c>
      <c r="C52" s="415"/>
      <c r="D52" s="415"/>
      <c r="E52" s="415"/>
      <c r="F52" s="415"/>
      <c r="G52" s="415"/>
      <c r="H52" s="415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19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421"/>
      <c r="C55" s="421"/>
      <c r="D55" s="421"/>
      <c r="E55" s="421"/>
      <c r="F55" s="421"/>
      <c r="G55" s="421"/>
      <c r="H55" s="421"/>
    </row>
    <row r="56" spans="2:8" ht="24" customHeight="1">
      <c r="B56" s="421"/>
      <c r="C56" s="421"/>
      <c r="D56" s="421"/>
      <c r="E56" s="421"/>
      <c r="F56" s="421"/>
      <c r="G56" s="421"/>
      <c r="H56" s="421"/>
    </row>
    <row r="57" spans="2:8" ht="24" customHeight="1">
      <c r="B57" s="421"/>
      <c r="C57" s="421"/>
      <c r="D57" s="421"/>
      <c r="E57" s="421"/>
      <c r="F57" s="421"/>
      <c r="G57" s="421"/>
      <c r="H57" s="421"/>
    </row>
    <row r="58" spans="2:8" ht="24" customHeight="1">
      <c r="B58" s="421"/>
      <c r="C58" s="421"/>
      <c r="D58" s="421"/>
      <c r="E58" s="421"/>
      <c r="F58" s="421"/>
      <c r="G58" s="421"/>
      <c r="H58" s="421"/>
    </row>
    <row r="59" spans="2:8" ht="24" customHeight="1">
      <c r="B59" s="421"/>
      <c r="C59" s="421"/>
      <c r="D59" s="421"/>
      <c r="E59" s="421"/>
      <c r="F59" s="421"/>
      <c r="G59" s="421"/>
      <c r="H59" s="421"/>
    </row>
    <row r="60" spans="2:8" ht="24" customHeight="1">
      <c r="B60" s="421"/>
      <c r="C60" s="421"/>
      <c r="D60" s="421"/>
      <c r="E60" s="421"/>
      <c r="F60" s="421"/>
      <c r="G60" s="421"/>
      <c r="H60" s="421"/>
    </row>
    <row r="61" spans="2:7" ht="21.75">
      <c r="B61" s="415" t="s">
        <v>58</v>
      </c>
      <c r="C61" s="415"/>
      <c r="D61" s="415"/>
      <c r="E61" s="415"/>
      <c r="F61" s="415"/>
      <c r="G61" s="415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33</v>
      </c>
      <c r="C63" s="44" t="s">
        <v>0</v>
      </c>
      <c r="D63" s="430" t="s">
        <v>50</v>
      </c>
      <c r="E63" s="430"/>
      <c r="F63" s="430"/>
      <c r="G63" s="430"/>
      <c r="H63" s="430"/>
      <c r="I63" s="430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view="pageLayout" workbookViewId="0" topLeftCell="D25">
      <selection activeCell="H13" sqref="H13"/>
    </sheetView>
  </sheetViews>
  <sheetFormatPr defaultColWidth="7.00390625" defaultRowHeight="15"/>
  <cols>
    <col min="1" max="1" width="13.00390625" style="309" customWidth="1"/>
    <col min="2" max="2" width="5.28125" style="309" customWidth="1"/>
    <col min="3" max="3" width="3.00390625" style="309" customWidth="1"/>
    <col min="4" max="11" width="13.28125" style="309" customWidth="1"/>
    <col min="12" max="12" width="13.140625" style="309" customWidth="1"/>
    <col min="13" max="16384" width="7.00390625" style="309" customWidth="1"/>
  </cols>
  <sheetData>
    <row r="1" spans="8:9" ht="18.75">
      <c r="H1" s="309" t="str">
        <f>summary2022Y!A6</f>
        <v>สำนักงานอัยการคดีศาลสูงภาค............................................</v>
      </c>
      <c r="I1" s="310"/>
    </row>
    <row r="2" spans="1:12" s="314" customFormat="1" ht="46.5" customHeight="1">
      <c r="A2" s="311" t="s">
        <v>141</v>
      </c>
      <c r="B2" s="312">
        <v>1.1</v>
      </c>
      <c r="C2" s="313" t="s">
        <v>0</v>
      </c>
      <c r="D2" s="452" t="str">
        <f>summary2022Y!B12</f>
        <v>ร้อยละของคดีอาญาที่จำเลยให้การปฏิเสธและศาลมีคำพิพากษา
ยกฟ้อง/ไม่เป็นไปตามฟ้องในปีงบประมาณ พ.ศ. 2565 ด้วยเหตุปัจจัยที่มีนัยเกี่ยวกับการปฏิบัติหน้าที่ของพนักงานอัยการโดยตรง</v>
      </c>
      <c r="E2" s="453"/>
      <c r="F2" s="453"/>
      <c r="G2" s="453"/>
      <c r="H2" s="453"/>
      <c r="I2" s="453"/>
      <c r="J2" s="453"/>
      <c r="K2" s="357"/>
      <c r="L2" s="357"/>
    </row>
    <row r="3" spans="1:4" s="317" customFormat="1" ht="25.5" customHeight="1">
      <c r="A3" s="438" t="s">
        <v>1</v>
      </c>
      <c r="B3" s="439"/>
      <c r="C3" s="315" t="s">
        <v>0</v>
      </c>
      <c r="D3" s="316">
        <v>6</v>
      </c>
    </row>
    <row r="4" spans="1:5" s="317" customFormat="1" ht="25.5" customHeight="1">
      <c r="A4" s="438" t="s">
        <v>2</v>
      </c>
      <c r="B4" s="439"/>
      <c r="C4" s="318" t="s">
        <v>0</v>
      </c>
      <c r="D4" s="319" t="e">
        <f>IF(E6=1,"N/A",I10)</f>
        <v>#DIV/0!</v>
      </c>
      <c r="E4" s="320"/>
    </row>
    <row r="5" spans="1:5" s="317" customFormat="1" ht="25.5" customHeight="1">
      <c r="A5" s="438" t="s">
        <v>3</v>
      </c>
      <c r="B5" s="439"/>
      <c r="C5" s="318" t="s">
        <v>0</v>
      </c>
      <c r="D5" s="321" t="e">
        <f>IF(D6="N/A","N/A",IF(D6&gt;=4.5,"ดีมาก",IF(D6&gt;=3.5,"ดี",IF(D6&gt;=2.5,"ปานกลาง",IF(D6&gt;=1.5,"ต่ำ","ต่ำมาก")))))</f>
        <v>#DIV/0!</v>
      </c>
      <c r="E5" s="320"/>
    </row>
    <row r="6" spans="1:6" s="317" customFormat="1" ht="25.5" customHeight="1">
      <c r="A6" s="438" t="s">
        <v>4</v>
      </c>
      <c r="B6" s="439"/>
      <c r="C6" s="318" t="s">
        <v>0</v>
      </c>
      <c r="D6" s="322" t="e">
        <f>IF(E6=1,1,J10)</f>
        <v>#DIV/0!</v>
      </c>
      <c r="E6" s="361"/>
      <c r="F6" s="323" t="s">
        <v>5</v>
      </c>
    </row>
    <row r="7" spans="6:7" s="317" customFormat="1" ht="18.75">
      <c r="F7" s="324"/>
      <c r="G7" s="325"/>
    </row>
    <row r="8" spans="1:8" s="327" customFormat="1" ht="24.75" customHeight="1">
      <c r="A8" s="326"/>
      <c r="C8" s="328"/>
      <c r="D8" s="440" t="s">
        <v>6</v>
      </c>
      <c r="E8" s="440"/>
      <c r="F8" s="440"/>
      <c r="G8" s="440"/>
      <c r="H8" s="440"/>
    </row>
    <row r="9" spans="1:10" s="329" customFormat="1" ht="24.75" customHeight="1">
      <c r="A9" s="326"/>
      <c r="C9" s="328"/>
      <c r="D9" s="330" t="s">
        <v>13</v>
      </c>
      <c r="E9" s="330" t="s">
        <v>14</v>
      </c>
      <c r="F9" s="330" t="s">
        <v>15</v>
      </c>
      <c r="G9" s="330" t="s">
        <v>16</v>
      </c>
      <c r="H9" s="330" t="s">
        <v>17</v>
      </c>
      <c r="I9" s="331" t="s">
        <v>2</v>
      </c>
      <c r="J9" s="360" t="s">
        <v>7</v>
      </c>
    </row>
    <row r="10" spans="2:10" s="327" customFormat="1" ht="24.75" customHeight="1">
      <c r="B10" s="332"/>
      <c r="D10" s="333">
        <v>30</v>
      </c>
      <c r="E10" s="333">
        <v>25</v>
      </c>
      <c r="F10" s="333">
        <v>20</v>
      </c>
      <c r="G10" s="333">
        <v>15</v>
      </c>
      <c r="H10" s="333">
        <v>10</v>
      </c>
      <c r="I10" s="334" t="e">
        <f>K16</f>
        <v>#DIV/0!</v>
      </c>
      <c r="J10" s="335" t="e">
        <f>6-IF(G10&gt;=H10,IF(K15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336" customFormat="1" ht="18.75">
      <c r="C11" s="337"/>
      <c r="D11" s="338"/>
      <c r="E11" s="339"/>
    </row>
    <row r="12" spans="3:11" s="336" customFormat="1" ht="27" customHeight="1">
      <c r="C12" s="337"/>
      <c r="D12" s="338"/>
      <c r="E12" s="339"/>
      <c r="H12" s="340" t="s">
        <v>142</v>
      </c>
      <c r="I12" s="340" t="s">
        <v>143</v>
      </c>
      <c r="J12" s="340" t="s">
        <v>144</v>
      </c>
      <c r="K12" s="340" t="s">
        <v>145</v>
      </c>
    </row>
    <row r="13" spans="3:12" s="341" customFormat="1" ht="54" customHeight="1">
      <c r="C13" s="441" t="s">
        <v>165</v>
      </c>
      <c r="D13" s="441"/>
      <c r="E13" s="441"/>
      <c r="F13" s="441"/>
      <c r="G13" s="441"/>
      <c r="H13" s="362"/>
      <c r="I13" s="363"/>
      <c r="J13" s="363"/>
      <c r="K13" s="342">
        <f>H13+I13+J13</f>
        <v>0</v>
      </c>
      <c r="L13" s="323" t="s">
        <v>8</v>
      </c>
    </row>
    <row r="14" spans="3:12" s="341" customFormat="1" ht="54" customHeight="1">
      <c r="C14" s="441" t="s">
        <v>146</v>
      </c>
      <c r="D14" s="441"/>
      <c r="E14" s="441"/>
      <c r="F14" s="441"/>
      <c r="G14" s="441"/>
      <c r="H14" s="364"/>
      <c r="I14" s="365"/>
      <c r="J14" s="365"/>
      <c r="K14" s="343">
        <f>H14+I14+J14</f>
        <v>0</v>
      </c>
      <c r="L14" s="323" t="s">
        <v>8</v>
      </c>
    </row>
    <row r="15" spans="3:11" s="341" customFormat="1" ht="64.5" customHeight="1">
      <c r="C15" s="441" t="s">
        <v>166</v>
      </c>
      <c r="D15" s="441"/>
      <c r="E15" s="441"/>
      <c r="F15" s="441"/>
      <c r="G15" s="441"/>
      <c r="H15" s="344" t="e">
        <f>H14*100/H13</f>
        <v>#DIV/0!</v>
      </c>
      <c r="I15" s="344" t="e">
        <f>I14*100/I13</f>
        <v>#DIV/0!</v>
      </c>
      <c r="J15" s="344" t="e">
        <f>J14*100/J13</f>
        <v>#DIV/0!</v>
      </c>
      <c r="K15" s="345" t="e">
        <f>K14*100/K13</f>
        <v>#DIV/0!</v>
      </c>
    </row>
    <row r="16" spans="3:11" s="341" customFormat="1" ht="75" customHeight="1">
      <c r="C16" s="359"/>
      <c r="D16" s="359"/>
      <c r="E16" s="359"/>
      <c r="F16" s="359"/>
      <c r="G16" s="454" t="s">
        <v>167</v>
      </c>
      <c r="H16" s="455"/>
      <c r="I16" s="455"/>
      <c r="J16" s="456"/>
      <c r="K16" s="358" t="e">
        <f>(I14+J14)*100/(I13+J13)</f>
        <v>#DIV/0!</v>
      </c>
    </row>
    <row r="17" spans="4:11" s="341" customFormat="1" ht="18.75" customHeight="1">
      <c r="D17" s="346"/>
      <c r="E17" s="346"/>
      <c r="F17" s="346"/>
      <c r="G17" s="346"/>
      <c r="H17" s="346"/>
      <c r="I17" s="346"/>
      <c r="J17" s="346"/>
      <c r="K17" s="346"/>
    </row>
    <row r="18" spans="3:11" s="336" customFormat="1" ht="34.5" customHeight="1">
      <c r="C18" s="442" t="s">
        <v>147</v>
      </c>
      <c r="D18" s="442"/>
      <c r="E18" s="442"/>
      <c r="F18" s="442"/>
      <c r="G18" s="442"/>
      <c r="H18" s="343">
        <f>H13-H14</f>
        <v>0</v>
      </c>
      <c r="I18" s="343">
        <f>I13-I14</f>
        <v>0</v>
      </c>
      <c r="J18" s="343">
        <f>J13-J14</f>
        <v>0</v>
      </c>
      <c r="K18" s="343">
        <f>K13-K14</f>
        <v>0</v>
      </c>
    </row>
    <row r="19" spans="3:11" s="337" customFormat="1" ht="34.5" customHeight="1">
      <c r="C19" s="442" t="s">
        <v>148</v>
      </c>
      <c r="D19" s="442"/>
      <c r="E19" s="442"/>
      <c r="F19" s="442"/>
      <c r="G19" s="442"/>
      <c r="H19" s="347" t="e">
        <f>H18*100/H13</f>
        <v>#DIV/0!</v>
      </c>
      <c r="I19" s="347" t="e">
        <f>I18*100/I13</f>
        <v>#DIV/0!</v>
      </c>
      <c r="J19" s="347" t="e">
        <f>J18*100/J13</f>
        <v>#DIV/0!</v>
      </c>
      <c r="K19" s="347" t="e">
        <f>K18*100/K13</f>
        <v>#DIV/0!</v>
      </c>
    </row>
    <row r="20" s="341" customFormat="1" ht="31.5" customHeight="1">
      <c r="J20" s="348"/>
    </row>
    <row r="21" s="341" customFormat="1" ht="31.5" customHeight="1">
      <c r="J21" s="323"/>
    </row>
    <row r="22" spans="4:10" s="336" customFormat="1" ht="24" customHeight="1">
      <c r="D22" s="349"/>
      <c r="E22" s="349"/>
      <c r="F22" s="349"/>
      <c r="G22" s="349"/>
      <c r="H22" s="349"/>
      <c r="I22" s="350"/>
      <c r="J22" s="351"/>
    </row>
    <row r="23" spans="4:11" s="341" customFormat="1" ht="52.5" customHeight="1">
      <c r="D23" s="443" t="s">
        <v>164</v>
      </c>
      <c r="E23" s="444"/>
      <c r="F23" s="444"/>
      <c r="G23" s="445"/>
      <c r="H23" s="360" t="s">
        <v>142</v>
      </c>
      <c r="I23" s="360" t="s">
        <v>143</v>
      </c>
      <c r="J23" s="360" t="s">
        <v>144</v>
      </c>
      <c r="K23" s="336"/>
    </row>
    <row r="24" spans="4:11" s="341" customFormat="1" ht="27.75" customHeight="1">
      <c r="D24" s="446" t="s">
        <v>149</v>
      </c>
      <c r="E24" s="447"/>
      <c r="F24" s="447"/>
      <c r="G24" s="448"/>
      <c r="H24" s="366"/>
      <c r="I24" s="367"/>
      <c r="J24" s="367"/>
      <c r="K24" s="323" t="s">
        <v>8</v>
      </c>
    </row>
    <row r="25" spans="4:11" s="341" customFormat="1" ht="27.75" customHeight="1">
      <c r="D25" s="446" t="s">
        <v>150</v>
      </c>
      <c r="E25" s="447"/>
      <c r="F25" s="447"/>
      <c r="G25" s="448"/>
      <c r="H25" s="366"/>
      <c r="I25" s="367"/>
      <c r="J25" s="367"/>
      <c r="K25" s="323" t="s">
        <v>8</v>
      </c>
    </row>
    <row r="26" spans="4:11" s="341" customFormat="1" ht="27.75" customHeight="1">
      <c r="D26" s="446" t="s">
        <v>151</v>
      </c>
      <c r="E26" s="447"/>
      <c r="F26" s="447"/>
      <c r="G26" s="448"/>
      <c r="H26" s="366"/>
      <c r="I26" s="367"/>
      <c r="J26" s="367"/>
      <c r="K26" s="323" t="s">
        <v>8</v>
      </c>
    </row>
    <row r="27" spans="4:11" s="341" customFormat="1" ht="27.75" customHeight="1">
      <c r="D27" s="449" t="s">
        <v>152</v>
      </c>
      <c r="E27" s="450"/>
      <c r="F27" s="450"/>
      <c r="G27" s="451"/>
      <c r="H27" s="366"/>
      <c r="I27" s="367"/>
      <c r="J27" s="367"/>
      <c r="K27" s="323" t="s">
        <v>8</v>
      </c>
    </row>
    <row r="28" spans="4:11" s="341" customFormat="1" ht="27.75" customHeight="1">
      <c r="D28" s="446" t="s">
        <v>153</v>
      </c>
      <c r="E28" s="447"/>
      <c r="F28" s="447"/>
      <c r="G28" s="448"/>
      <c r="H28" s="366"/>
      <c r="I28" s="367"/>
      <c r="J28" s="367"/>
      <c r="K28" s="323" t="s">
        <v>8</v>
      </c>
    </row>
    <row r="29" spans="4:11" s="341" customFormat="1" ht="27.75" customHeight="1">
      <c r="D29" s="446" t="s">
        <v>154</v>
      </c>
      <c r="E29" s="447"/>
      <c r="F29" s="447"/>
      <c r="G29" s="448"/>
      <c r="H29" s="366"/>
      <c r="I29" s="367"/>
      <c r="J29" s="367"/>
      <c r="K29" s="323" t="s">
        <v>8</v>
      </c>
    </row>
    <row r="30" spans="4:11" s="341" customFormat="1" ht="27.75" customHeight="1">
      <c r="D30" s="446" t="s">
        <v>155</v>
      </c>
      <c r="E30" s="447"/>
      <c r="F30" s="447"/>
      <c r="G30" s="448"/>
      <c r="H30" s="366"/>
      <c r="I30" s="367"/>
      <c r="J30" s="367"/>
      <c r="K30" s="323" t="s">
        <v>8</v>
      </c>
    </row>
    <row r="31" spans="4:11" s="341" customFormat="1" ht="27.75" customHeight="1">
      <c r="D31" s="446" t="s">
        <v>156</v>
      </c>
      <c r="E31" s="447"/>
      <c r="F31" s="447"/>
      <c r="G31" s="448"/>
      <c r="H31" s="366"/>
      <c r="I31" s="367"/>
      <c r="J31" s="367"/>
      <c r="K31" s="323" t="s">
        <v>8</v>
      </c>
    </row>
    <row r="32" spans="4:11" s="341" customFormat="1" ht="27.75" customHeight="1">
      <c r="D32" s="446" t="s">
        <v>157</v>
      </c>
      <c r="E32" s="447"/>
      <c r="F32" s="447"/>
      <c r="G32" s="448"/>
      <c r="H32" s="366"/>
      <c r="I32" s="367"/>
      <c r="J32" s="367"/>
      <c r="K32" s="323" t="s">
        <v>8</v>
      </c>
    </row>
    <row r="33" spans="4:11" s="341" customFormat="1" ht="27.75" customHeight="1">
      <c r="D33" s="446" t="s">
        <v>158</v>
      </c>
      <c r="E33" s="447"/>
      <c r="F33" s="447"/>
      <c r="G33" s="448"/>
      <c r="H33" s="366"/>
      <c r="I33" s="367"/>
      <c r="J33" s="367"/>
      <c r="K33" s="323" t="s">
        <v>8</v>
      </c>
    </row>
    <row r="34" spans="4:11" s="341" customFormat="1" ht="27.75" customHeight="1">
      <c r="D34" s="446" t="s">
        <v>159</v>
      </c>
      <c r="E34" s="447"/>
      <c r="F34" s="447"/>
      <c r="G34" s="448"/>
      <c r="H34" s="366"/>
      <c r="I34" s="367"/>
      <c r="J34" s="367"/>
      <c r="K34" s="323" t="s">
        <v>8</v>
      </c>
    </row>
    <row r="35" spans="4:11" s="341" customFormat="1" ht="27.75" customHeight="1">
      <c r="D35" s="446" t="s">
        <v>160</v>
      </c>
      <c r="E35" s="447"/>
      <c r="F35" s="447"/>
      <c r="G35" s="448"/>
      <c r="H35" s="366"/>
      <c r="I35" s="367"/>
      <c r="J35" s="367"/>
      <c r="K35" s="323" t="s">
        <v>8</v>
      </c>
    </row>
    <row r="36" spans="4:11" s="341" customFormat="1" ht="27.75" customHeight="1">
      <c r="D36" s="446" t="s">
        <v>161</v>
      </c>
      <c r="E36" s="447"/>
      <c r="F36" s="447"/>
      <c r="G36" s="448"/>
      <c r="H36" s="366"/>
      <c r="I36" s="367"/>
      <c r="J36" s="367"/>
      <c r="K36" s="323" t="s">
        <v>8</v>
      </c>
    </row>
    <row r="37" spans="4:11" s="341" customFormat="1" ht="27.75" customHeight="1">
      <c r="D37" s="458" t="s">
        <v>162</v>
      </c>
      <c r="E37" s="459"/>
      <c r="F37" s="459"/>
      <c r="G37" s="460"/>
      <c r="H37" s="352">
        <f>H14-H39</f>
        <v>0</v>
      </c>
      <c r="I37" s="352">
        <f>I14-I39</f>
        <v>0</v>
      </c>
      <c r="J37" s="352">
        <f>J14-J39</f>
        <v>0</v>
      </c>
      <c r="K37" s="353"/>
    </row>
    <row r="38" spans="4:11" s="341" customFormat="1" ht="67.5" customHeight="1">
      <c r="D38" s="461" t="s">
        <v>163</v>
      </c>
      <c r="E38" s="450"/>
      <c r="F38" s="450"/>
      <c r="G38" s="451"/>
      <c r="H38" s="368"/>
      <c r="I38" s="368"/>
      <c r="J38" s="368"/>
      <c r="K38" s="323" t="s">
        <v>8</v>
      </c>
    </row>
    <row r="39" spans="4:10" s="336" customFormat="1" ht="24" customHeight="1" hidden="1">
      <c r="D39" s="354"/>
      <c r="E39" s="354"/>
      <c r="F39" s="354"/>
      <c r="G39" s="354"/>
      <c r="H39" s="355">
        <f>SUM(H24:H36)</f>
        <v>0</v>
      </c>
      <c r="I39" s="355">
        <f>SUM(I24:I36)</f>
        <v>0</v>
      </c>
      <c r="J39" s="355">
        <f>SUM(J24:J36)</f>
        <v>0</v>
      </c>
    </row>
    <row r="40" spans="4:10" s="336" customFormat="1" ht="24" customHeight="1">
      <c r="D40" s="354"/>
      <c r="E40" s="354"/>
      <c r="F40" s="354"/>
      <c r="G40" s="354"/>
      <c r="H40" s="355"/>
      <c r="I40" s="355"/>
      <c r="J40" s="355"/>
    </row>
    <row r="41" spans="2:12" ht="24" customHeight="1">
      <c r="B41" s="356" t="s">
        <v>19</v>
      </c>
      <c r="C41" s="356"/>
      <c r="D41" s="356"/>
      <c r="E41" s="356"/>
      <c r="F41" s="356"/>
      <c r="G41" s="356"/>
      <c r="H41" s="356"/>
      <c r="I41" s="356"/>
      <c r="J41" s="356"/>
      <c r="K41" s="356"/>
      <c r="L41" s="356"/>
    </row>
    <row r="42" spans="2:12" ht="24" customHeight="1">
      <c r="B42" s="457"/>
      <c r="C42" s="457"/>
      <c r="D42" s="457"/>
      <c r="E42" s="457"/>
      <c r="F42" s="457"/>
      <c r="G42" s="457"/>
      <c r="H42" s="457"/>
      <c r="I42" s="457"/>
      <c r="J42" s="457"/>
      <c r="K42" s="457"/>
      <c r="L42" s="356"/>
    </row>
    <row r="43" spans="2:12" ht="24" customHeight="1">
      <c r="B43" s="457"/>
      <c r="C43" s="457"/>
      <c r="D43" s="457"/>
      <c r="E43" s="457"/>
      <c r="F43" s="457"/>
      <c r="G43" s="457"/>
      <c r="H43" s="457"/>
      <c r="I43" s="457"/>
      <c r="J43" s="457"/>
      <c r="K43" s="457"/>
      <c r="L43" s="356"/>
    </row>
    <row r="44" spans="2:12" ht="24" customHeight="1">
      <c r="B44" s="457"/>
      <c r="C44" s="457"/>
      <c r="D44" s="457"/>
      <c r="E44" s="457"/>
      <c r="F44" s="457"/>
      <c r="G44" s="457"/>
      <c r="H44" s="457"/>
      <c r="I44" s="457"/>
      <c r="J44" s="457"/>
      <c r="K44" s="457"/>
      <c r="L44" s="356"/>
    </row>
    <row r="45" spans="2:12" ht="24" customHeight="1">
      <c r="B45" s="457"/>
      <c r="C45" s="457"/>
      <c r="D45" s="457"/>
      <c r="E45" s="457"/>
      <c r="F45" s="457"/>
      <c r="G45" s="457"/>
      <c r="H45" s="457"/>
      <c r="I45" s="457"/>
      <c r="J45" s="457"/>
      <c r="K45" s="457"/>
      <c r="L45" s="356"/>
    </row>
    <row r="46" spans="2:12" ht="24" customHeight="1"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356"/>
    </row>
    <row r="47" spans="2:12" ht="24" customHeight="1">
      <c r="B47" s="457"/>
      <c r="C47" s="457"/>
      <c r="D47" s="457"/>
      <c r="E47" s="457"/>
      <c r="F47" s="457"/>
      <c r="G47" s="457"/>
      <c r="H47" s="457"/>
      <c r="I47" s="457"/>
      <c r="J47" s="457"/>
      <c r="K47" s="457"/>
      <c r="L47" s="356"/>
    </row>
    <row r="48" spans="2:12" ht="24" customHeight="1">
      <c r="B48" s="457"/>
      <c r="C48" s="457"/>
      <c r="D48" s="457"/>
      <c r="E48" s="457"/>
      <c r="F48" s="457"/>
      <c r="G48" s="457"/>
      <c r="H48" s="457"/>
      <c r="I48" s="457"/>
      <c r="J48" s="457"/>
      <c r="K48" s="457"/>
      <c r="L48" s="356"/>
    </row>
    <row r="49" spans="2:12" ht="24" customHeight="1">
      <c r="B49" s="356" t="s">
        <v>58</v>
      </c>
      <c r="C49" s="356"/>
      <c r="D49" s="356"/>
      <c r="E49" s="356"/>
      <c r="F49" s="356"/>
      <c r="G49" s="356"/>
      <c r="H49" s="356"/>
      <c r="I49" s="356"/>
      <c r="J49" s="356"/>
      <c r="K49" s="356"/>
      <c r="L49" s="356"/>
    </row>
    <row r="51" spans="4:10" s="336" customFormat="1" ht="19.5" customHeight="1">
      <c r="D51" s="349"/>
      <c r="E51" s="349"/>
      <c r="F51" s="349"/>
      <c r="G51" s="349"/>
      <c r="H51" s="349"/>
      <c r="I51" s="350"/>
      <c r="J51" s="351"/>
    </row>
    <row r="52" spans="4:10" s="336" customFormat="1" ht="19.5" customHeight="1">
      <c r="D52" s="349"/>
      <c r="E52" s="349"/>
      <c r="F52" s="349"/>
      <c r="G52" s="349"/>
      <c r="H52" s="349"/>
      <c r="I52" s="350"/>
      <c r="J52" s="351"/>
    </row>
    <row r="53" spans="9:10" s="341" customFormat="1" ht="54.75" customHeight="1">
      <c r="I53" s="353"/>
      <c r="J53" s="323"/>
    </row>
    <row r="54" spans="4:10" s="336" customFormat="1" ht="41.25" customHeight="1">
      <c r="D54" s="349"/>
      <c r="E54" s="349"/>
      <c r="F54" s="349"/>
      <c r="G54" s="349"/>
      <c r="H54" s="349"/>
      <c r="I54" s="350"/>
      <c r="J54" s="351"/>
    </row>
    <row r="56" ht="18.75">
      <c r="J56" s="323"/>
    </row>
    <row r="57" ht="18.75">
      <c r="J57" s="323"/>
    </row>
  </sheetData>
  <sheetProtection password="DE4A" sheet="1" objects="1" scenarios="1"/>
  <mergeCells count="29">
    <mergeCell ref="D2:J2"/>
    <mergeCell ref="G16:J16"/>
    <mergeCell ref="B42:K48"/>
    <mergeCell ref="D36:G36"/>
    <mergeCell ref="D37:G37"/>
    <mergeCell ref="D38:G38"/>
    <mergeCell ref="D30:G30"/>
    <mergeCell ref="D31:G31"/>
    <mergeCell ref="D32:G32"/>
    <mergeCell ref="D33:G33"/>
    <mergeCell ref="D35:G35"/>
    <mergeCell ref="D24:G24"/>
    <mergeCell ref="D25:G25"/>
    <mergeCell ref="D26:G26"/>
    <mergeCell ref="D27:G27"/>
    <mergeCell ref="D28:G28"/>
    <mergeCell ref="D29:G29"/>
    <mergeCell ref="C14:G14"/>
    <mergeCell ref="C15:G15"/>
    <mergeCell ref="C18:G18"/>
    <mergeCell ref="C19:G19"/>
    <mergeCell ref="D23:G23"/>
    <mergeCell ref="D34:G34"/>
    <mergeCell ref="A3:B3"/>
    <mergeCell ref="A4:B4"/>
    <mergeCell ref="A5:B5"/>
    <mergeCell ref="A6:B6"/>
    <mergeCell ref="D8:H8"/>
    <mergeCell ref="C13:G13"/>
  </mergeCells>
  <printOptions/>
  <pageMargins left="0.35433070866141736" right="0.2362204724409449" top="0.6299212598425197" bottom="0.5511811023622047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view="pageLayout" workbookViewId="0" topLeftCell="A4">
      <selection activeCell="A15" sqref="A15"/>
    </sheetView>
  </sheetViews>
  <sheetFormatPr defaultColWidth="7.00390625" defaultRowHeight="15"/>
  <cols>
    <col min="1" max="1" width="12.7109375" style="124" customWidth="1"/>
    <col min="2" max="2" width="8.00390625" style="124" customWidth="1"/>
    <col min="3" max="3" width="2.8515625" style="124" customWidth="1"/>
    <col min="4" max="5" width="11.57421875" style="124" customWidth="1"/>
    <col min="6" max="6" width="12.421875" style="124" customWidth="1"/>
    <col min="7" max="7" width="12.28125" style="124" customWidth="1"/>
    <col min="8" max="8" width="13.140625" style="124" customWidth="1"/>
    <col min="9" max="9" width="14.421875" style="124" customWidth="1"/>
    <col min="10" max="10" width="14.7109375" style="124" customWidth="1"/>
    <col min="11" max="11" width="14.8515625" style="124" customWidth="1"/>
    <col min="12" max="16384" width="7.00390625" style="124" customWidth="1"/>
  </cols>
  <sheetData>
    <row r="1" ht="20.25">
      <c r="J1" s="124" t="str">
        <f>summary2022Y!A6</f>
        <v>สำนักงานอัยการคดีศาลสูงภาค............................................</v>
      </c>
    </row>
    <row r="2" spans="1:11" s="119" customFormat="1" ht="42" customHeight="1">
      <c r="A2" s="168" t="s">
        <v>104</v>
      </c>
      <c r="B2" s="197">
        <v>3.1</v>
      </c>
      <c r="C2" s="169" t="s">
        <v>0</v>
      </c>
      <c r="D2" s="488" t="str">
        <f>summary2022Y!B14</f>
        <v>ร้อยละของหน่วยงานที่นำเข้าข้อมูลในระบบสารคดีอิเล็กทรอนิกส์
ได้ครบถ้วน และถูกต้องตามที่สำนักงานอัยการสูงสุดกำหนด   </v>
      </c>
      <c r="E2" s="489"/>
      <c r="F2" s="489"/>
      <c r="G2" s="489"/>
      <c r="H2" s="489"/>
      <c r="I2" s="489"/>
      <c r="J2" s="489"/>
      <c r="K2" s="209"/>
    </row>
    <row r="3" spans="1:4" s="119" customFormat="1" ht="24.75" customHeight="1">
      <c r="A3" s="462" t="s">
        <v>1</v>
      </c>
      <c r="B3" s="463"/>
      <c r="C3" s="169" t="s">
        <v>0</v>
      </c>
      <c r="D3" s="170">
        <v>3</v>
      </c>
    </row>
    <row r="4" spans="1:5" s="119" customFormat="1" ht="24.75" customHeight="1">
      <c r="A4" s="462" t="s">
        <v>2</v>
      </c>
      <c r="B4" s="463"/>
      <c r="C4" s="171" t="s">
        <v>0</v>
      </c>
      <c r="D4" s="172" t="e">
        <f>IF(E6=1,"N/A",I10)</f>
        <v>#DIV/0!</v>
      </c>
      <c r="E4" s="173"/>
    </row>
    <row r="5" spans="1:5" s="119" customFormat="1" ht="24.75" customHeight="1">
      <c r="A5" s="462" t="s">
        <v>3</v>
      </c>
      <c r="B5" s="463"/>
      <c r="C5" s="171" t="s">
        <v>0</v>
      </c>
      <c r="D5" s="174" t="e">
        <f>IF(D6="N/A","N/A",IF(D6&gt;=4.5,"ดีมาก",IF(D6&gt;=3.5,"ดี",IF(D6&gt;=2.5,"ปานกลาง",IF(D6&gt;=1.5,"ต่ำ","ต่ำมาก")))))</f>
        <v>#DIV/0!</v>
      </c>
      <c r="E5" s="173"/>
    </row>
    <row r="6" spans="1:6" s="119" customFormat="1" ht="24.75" customHeight="1">
      <c r="A6" s="462" t="s">
        <v>4</v>
      </c>
      <c r="B6" s="463"/>
      <c r="C6" s="171" t="s">
        <v>0</v>
      </c>
      <c r="D6" s="175" t="e">
        <f>IF(E6=1,1,J10)</f>
        <v>#DIV/0!</v>
      </c>
      <c r="E6" s="307"/>
      <c r="F6" s="121" t="s">
        <v>5</v>
      </c>
    </row>
    <row r="7" spans="6:7" s="119" customFormat="1" ht="20.25">
      <c r="F7" s="190"/>
      <c r="G7" s="191"/>
    </row>
    <row r="8" spans="1:8" s="177" customFormat="1" ht="26.25" customHeight="1">
      <c r="A8" s="120"/>
      <c r="C8" s="118"/>
      <c r="D8" s="490" t="s">
        <v>6</v>
      </c>
      <c r="E8" s="490"/>
      <c r="F8" s="490"/>
      <c r="G8" s="490"/>
      <c r="H8" s="490"/>
    </row>
    <row r="9" spans="1:10" s="177" customFormat="1" ht="26.25" customHeight="1">
      <c r="A9" s="120"/>
      <c r="C9" s="118"/>
      <c r="D9" s="186" t="s">
        <v>13</v>
      </c>
      <c r="E9" s="186" t="s">
        <v>14</v>
      </c>
      <c r="F9" s="186" t="s">
        <v>15</v>
      </c>
      <c r="G9" s="186" t="s">
        <v>16</v>
      </c>
      <c r="H9" s="186" t="s">
        <v>17</v>
      </c>
      <c r="I9" s="187" t="s">
        <v>2</v>
      </c>
      <c r="J9" s="306" t="s">
        <v>7</v>
      </c>
    </row>
    <row r="10" spans="2:10" s="177" customFormat="1" ht="26.25" customHeight="1">
      <c r="B10" s="184"/>
      <c r="D10" s="185">
        <v>40</v>
      </c>
      <c r="E10" s="185">
        <v>50</v>
      </c>
      <c r="F10" s="185">
        <v>60</v>
      </c>
      <c r="G10" s="185">
        <v>70</v>
      </c>
      <c r="H10" s="185">
        <v>80</v>
      </c>
      <c r="I10" s="189" t="e">
        <f>J13*100/J12</f>
        <v>#DIV/0!</v>
      </c>
      <c r="J10" s="18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7" customFormat="1" ht="20.25">
      <c r="C11" s="192"/>
      <c r="D11" s="193"/>
      <c r="E11" s="194"/>
    </row>
    <row r="12" spans="4:11" s="176" customFormat="1" ht="54.75" customHeight="1">
      <c r="D12" s="484" t="s">
        <v>137</v>
      </c>
      <c r="E12" s="485"/>
      <c r="F12" s="485"/>
      <c r="G12" s="485"/>
      <c r="H12" s="485"/>
      <c r="I12" s="485"/>
      <c r="J12" s="308"/>
      <c r="K12" s="121" t="s">
        <v>8</v>
      </c>
    </row>
    <row r="13" spans="4:11" s="176" customFormat="1" ht="54.75" customHeight="1">
      <c r="D13" s="484" t="s">
        <v>138</v>
      </c>
      <c r="E13" s="484"/>
      <c r="F13" s="484"/>
      <c r="G13" s="484"/>
      <c r="H13" s="484"/>
      <c r="I13" s="484"/>
      <c r="J13" s="308"/>
      <c r="K13" s="121" t="s">
        <v>8</v>
      </c>
    </row>
    <row r="14" spans="4:11" s="176" customFormat="1" ht="31.5" customHeight="1">
      <c r="D14" s="178"/>
      <c r="E14" s="179"/>
      <c r="F14" s="179"/>
      <c r="G14" s="179"/>
      <c r="H14" s="179"/>
      <c r="I14" s="179"/>
      <c r="J14" s="180"/>
      <c r="K14" s="181"/>
    </row>
    <row r="15" spans="4:11" s="176" customFormat="1" ht="54.75" customHeight="1">
      <c r="D15" s="486" t="s">
        <v>109</v>
      </c>
      <c r="E15" s="486"/>
      <c r="F15" s="486"/>
      <c r="G15" s="486"/>
      <c r="H15" s="486"/>
      <c r="I15" s="182" t="e">
        <f>J13*100/J12</f>
        <v>#DIV/0!</v>
      </c>
      <c r="J15" s="180"/>
      <c r="K15" s="181"/>
    </row>
    <row r="16" spans="4:11" s="176" customFormat="1" ht="28.5" customHeight="1">
      <c r="D16" s="178"/>
      <c r="E16" s="179"/>
      <c r="F16" s="179"/>
      <c r="G16" s="179"/>
      <c r="H16" s="179"/>
      <c r="I16" s="179"/>
      <c r="J16" s="180"/>
      <c r="K16" s="181"/>
    </row>
    <row r="17" spans="2:4" s="122" customFormat="1" ht="24" customHeight="1">
      <c r="B17" s="487" t="s">
        <v>64</v>
      </c>
      <c r="C17" s="487"/>
      <c r="D17" s="487"/>
    </row>
    <row r="18" spans="2:11" s="122" customFormat="1" ht="24" customHeight="1">
      <c r="B18" s="482"/>
      <c r="C18" s="482"/>
      <c r="D18" s="482"/>
      <c r="E18" s="482"/>
      <c r="F18" s="482"/>
      <c r="G18" s="482"/>
      <c r="H18" s="482"/>
      <c r="I18" s="482"/>
      <c r="J18" s="482"/>
      <c r="K18" s="482"/>
    </row>
    <row r="19" spans="2:11" s="122" customFormat="1" ht="24" customHeight="1">
      <c r="B19" s="482"/>
      <c r="C19" s="482"/>
      <c r="D19" s="482"/>
      <c r="E19" s="482"/>
      <c r="F19" s="482"/>
      <c r="G19" s="482"/>
      <c r="H19" s="482"/>
      <c r="I19" s="482"/>
      <c r="J19" s="482"/>
      <c r="K19" s="482"/>
    </row>
    <row r="20" spans="2:11" s="122" customFormat="1" ht="24" customHeight="1">
      <c r="B20" s="482"/>
      <c r="C20" s="482"/>
      <c r="D20" s="482"/>
      <c r="E20" s="482"/>
      <c r="F20" s="482"/>
      <c r="G20" s="482"/>
      <c r="H20" s="482"/>
      <c r="I20" s="482"/>
      <c r="J20" s="482"/>
      <c r="K20" s="482"/>
    </row>
    <row r="21" spans="2:11" s="122" customFormat="1" ht="24" customHeight="1">
      <c r="B21" s="482"/>
      <c r="C21" s="482"/>
      <c r="D21" s="482"/>
      <c r="E21" s="482"/>
      <c r="F21" s="482"/>
      <c r="G21" s="482"/>
      <c r="H21" s="482"/>
      <c r="I21" s="482"/>
      <c r="J21" s="482"/>
      <c r="K21" s="482"/>
    </row>
    <row r="22" spans="2:11" s="122" customFormat="1" ht="24" customHeight="1">
      <c r="B22" s="482"/>
      <c r="C22" s="482"/>
      <c r="D22" s="482"/>
      <c r="E22" s="482"/>
      <c r="F22" s="482"/>
      <c r="G22" s="482"/>
      <c r="H22" s="482"/>
      <c r="I22" s="482"/>
      <c r="J22" s="482"/>
      <c r="K22" s="482"/>
    </row>
    <row r="23" spans="2:11" s="122" customFormat="1" ht="24" customHeight="1">
      <c r="B23" s="482"/>
      <c r="C23" s="482"/>
      <c r="D23" s="482"/>
      <c r="E23" s="482"/>
      <c r="F23" s="482"/>
      <c r="G23" s="482"/>
      <c r="H23" s="482"/>
      <c r="I23" s="482"/>
      <c r="J23" s="482"/>
      <c r="K23" s="482"/>
    </row>
    <row r="24" spans="2:11" s="122" customFormat="1" ht="24" customHeight="1">
      <c r="B24" s="487" t="s">
        <v>58</v>
      </c>
      <c r="C24" s="487"/>
      <c r="D24" s="487"/>
      <c r="E24" s="487"/>
      <c r="F24" s="487"/>
      <c r="G24" s="487"/>
      <c r="H24" s="487"/>
      <c r="I24" s="487"/>
      <c r="J24" s="487"/>
      <c r="K24" s="487"/>
    </row>
    <row r="25" spans="2:11" s="122" customFormat="1" ht="24" customHeight="1"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spans="2:11" ht="24" customHeight="1">
      <c r="B26" s="183" t="s">
        <v>19</v>
      </c>
      <c r="C26" s="183"/>
      <c r="D26" s="183"/>
      <c r="E26" s="183"/>
      <c r="F26" s="183"/>
      <c r="G26" s="183"/>
      <c r="H26" s="183"/>
      <c r="I26" s="183"/>
      <c r="J26" s="183"/>
      <c r="K26" s="183"/>
    </row>
    <row r="27" spans="2:11" ht="24" customHeight="1">
      <c r="B27" s="483"/>
      <c r="C27" s="483"/>
      <c r="D27" s="483"/>
      <c r="E27" s="483"/>
      <c r="F27" s="483"/>
      <c r="G27" s="483"/>
      <c r="H27" s="483"/>
      <c r="I27" s="483"/>
      <c r="J27" s="483"/>
      <c r="K27" s="483"/>
    </row>
    <row r="28" spans="2:11" ht="24" customHeight="1">
      <c r="B28" s="483"/>
      <c r="C28" s="483"/>
      <c r="D28" s="483"/>
      <c r="E28" s="483"/>
      <c r="F28" s="483"/>
      <c r="G28" s="483"/>
      <c r="H28" s="483"/>
      <c r="I28" s="483"/>
      <c r="J28" s="483"/>
      <c r="K28" s="483"/>
    </row>
    <row r="29" spans="2:11" ht="24" customHeight="1">
      <c r="B29" s="483"/>
      <c r="C29" s="483"/>
      <c r="D29" s="483"/>
      <c r="E29" s="483"/>
      <c r="F29" s="483"/>
      <c r="G29" s="483"/>
      <c r="H29" s="483"/>
      <c r="I29" s="483"/>
      <c r="J29" s="483"/>
      <c r="K29" s="483"/>
    </row>
    <row r="30" spans="2:11" ht="24" customHeight="1">
      <c r="B30" s="483"/>
      <c r="C30" s="483"/>
      <c r="D30" s="483"/>
      <c r="E30" s="483"/>
      <c r="F30" s="483"/>
      <c r="G30" s="483"/>
      <c r="H30" s="483"/>
      <c r="I30" s="483"/>
      <c r="J30" s="483"/>
      <c r="K30" s="483"/>
    </row>
    <row r="31" spans="2:11" ht="24" customHeight="1">
      <c r="B31" s="483"/>
      <c r="C31" s="483"/>
      <c r="D31" s="483"/>
      <c r="E31" s="483"/>
      <c r="F31" s="483"/>
      <c r="G31" s="483"/>
      <c r="H31" s="483"/>
      <c r="I31" s="483"/>
      <c r="J31" s="483"/>
      <c r="K31" s="483"/>
    </row>
    <row r="32" spans="2:11" ht="24" customHeight="1">
      <c r="B32" s="483"/>
      <c r="C32" s="483"/>
      <c r="D32" s="483"/>
      <c r="E32" s="483"/>
      <c r="F32" s="483"/>
      <c r="G32" s="483"/>
      <c r="H32" s="483"/>
      <c r="I32" s="483"/>
      <c r="J32" s="483"/>
      <c r="K32" s="483"/>
    </row>
    <row r="33" spans="2:10" ht="24" customHeight="1">
      <c r="B33" s="487" t="s">
        <v>58</v>
      </c>
      <c r="C33" s="487"/>
      <c r="D33" s="487"/>
      <c r="E33" s="487"/>
      <c r="F33" s="487"/>
      <c r="G33" s="487"/>
      <c r="H33" s="487"/>
      <c r="I33" s="487"/>
      <c r="J33" s="487"/>
    </row>
    <row r="34" ht="24" customHeight="1"/>
    <row r="41" spans="2:11" ht="24.75" customHeight="1">
      <c r="B41" s="466" t="s">
        <v>89</v>
      </c>
      <c r="C41" s="466"/>
      <c r="D41" s="466"/>
      <c r="E41" s="466"/>
      <c r="F41" s="466"/>
      <c r="G41" s="466"/>
      <c r="H41" s="466"/>
      <c r="I41" s="466"/>
      <c r="J41" s="466"/>
      <c r="K41" s="466"/>
    </row>
    <row r="42" spans="2:11" ht="24.75" customHeight="1">
      <c r="B42" s="464" t="s">
        <v>18</v>
      </c>
      <c r="C42" s="476" t="s">
        <v>90</v>
      </c>
      <c r="D42" s="477"/>
      <c r="E42" s="477"/>
      <c r="F42" s="478"/>
      <c r="G42" s="498" t="s">
        <v>91</v>
      </c>
      <c r="H42" s="495" t="s">
        <v>92</v>
      </c>
      <c r="I42" s="495" t="s">
        <v>108</v>
      </c>
      <c r="J42" s="493" t="s">
        <v>93</v>
      </c>
      <c r="K42" s="491" t="s">
        <v>47</v>
      </c>
    </row>
    <row r="43" spans="2:11" ht="20.25">
      <c r="B43" s="465"/>
      <c r="C43" s="479"/>
      <c r="D43" s="480"/>
      <c r="E43" s="480"/>
      <c r="F43" s="481"/>
      <c r="G43" s="499"/>
      <c r="H43" s="497"/>
      <c r="I43" s="496"/>
      <c r="J43" s="494"/>
      <c r="K43" s="492"/>
    </row>
    <row r="44" spans="2:11" ht="27" customHeight="1">
      <c r="B44" s="198">
        <v>1</v>
      </c>
      <c r="C44" s="470" t="s">
        <v>94</v>
      </c>
      <c r="D44" s="471"/>
      <c r="E44" s="471"/>
      <c r="F44" s="472"/>
      <c r="G44" s="199"/>
      <c r="H44" s="200"/>
      <c r="I44" s="201"/>
      <c r="J44" s="202"/>
      <c r="K44" s="203"/>
    </row>
    <row r="45" spans="2:11" ht="54" customHeight="1">
      <c r="B45" s="198">
        <v>2</v>
      </c>
      <c r="C45" s="473" t="s">
        <v>95</v>
      </c>
      <c r="D45" s="474"/>
      <c r="E45" s="474"/>
      <c r="F45" s="475"/>
      <c r="G45" s="195"/>
      <c r="H45" s="200"/>
      <c r="I45" s="204"/>
      <c r="J45" s="205"/>
      <c r="K45" s="206"/>
    </row>
    <row r="46" spans="2:11" ht="27" customHeight="1">
      <c r="B46" s="198">
        <v>3</v>
      </c>
      <c r="C46" s="473" t="s">
        <v>96</v>
      </c>
      <c r="D46" s="474"/>
      <c r="E46" s="474"/>
      <c r="F46" s="475"/>
      <c r="G46" s="196"/>
      <c r="H46" s="200"/>
      <c r="I46" s="201"/>
      <c r="J46" s="202"/>
      <c r="K46" s="203"/>
    </row>
    <row r="47" spans="3:11" ht="27" customHeight="1">
      <c r="C47" s="467" t="s">
        <v>97</v>
      </c>
      <c r="D47" s="468"/>
      <c r="E47" s="468"/>
      <c r="F47" s="469"/>
      <c r="G47" s="207">
        <f>SUM(G44:G46)</f>
        <v>0</v>
      </c>
      <c r="H47" s="207">
        <f>SUM(H44:H46)</f>
        <v>0</v>
      </c>
      <c r="I47" s="208" t="e">
        <f>H47*100/G47</f>
        <v>#DIV/0!</v>
      </c>
      <c r="J47" s="207">
        <f>SUM(J44:J46)</f>
        <v>0</v>
      </c>
      <c r="K47" s="208" t="e">
        <f>J47*100/G47</f>
        <v>#DIV/0!</v>
      </c>
    </row>
  </sheetData>
  <sheetProtection/>
  <mergeCells count="26">
    <mergeCell ref="D2:J2"/>
    <mergeCell ref="A5:B5"/>
    <mergeCell ref="A6:B6"/>
    <mergeCell ref="D8:H8"/>
    <mergeCell ref="K42:K43"/>
    <mergeCell ref="J42:J43"/>
    <mergeCell ref="B33:J33"/>
    <mergeCell ref="I42:I43"/>
    <mergeCell ref="H42:H43"/>
    <mergeCell ref="G42:G43"/>
    <mergeCell ref="B27:K32"/>
    <mergeCell ref="D12:I12"/>
    <mergeCell ref="D13:I13"/>
    <mergeCell ref="D15:H15"/>
    <mergeCell ref="B17:D17"/>
    <mergeCell ref="B24:K24"/>
    <mergeCell ref="A3:B3"/>
    <mergeCell ref="A4:B4"/>
    <mergeCell ref="B42:B43"/>
    <mergeCell ref="B41:K41"/>
    <mergeCell ref="C47:F47"/>
    <mergeCell ref="C44:F44"/>
    <mergeCell ref="C45:F45"/>
    <mergeCell ref="C46:F46"/>
    <mergeCell ref="C42:F43"/>
    <mergeCell ref="B18:K23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workbookViewId="0" topLeftCell="A1">
      <selection activeCell="D2" sqref="D2:M2"/>
    </sheetView>
  </sheetViews>
  <sheetFormatPr defaultColWidth="7.00390625" defaultRowHeight="15"/>
  <cols>
    <col min="1" max="1" width="13.57421875" style="253" customWidth="1"/>
    <col min="2" max="2" width="7.140625" style="253" customWidth="1"/>
    <col min="3" max="3" width="2.421875" style="253" customWidth="1"/>
    <col min="4" max="8" width="11.57421875" style="253" customWidth="1"/>
    <col min="9" max="9" width="15.28125" style="253" customWidth="1"/>
    <col min="10" max="10" width="16.8515625" style="253" customWidth="1"/>
    <col min="11" max="11" width="8.28125" style="253" customWidth="1"/>
    <col min="12" max="12" width="8.421875" style="253" customWidth="1"/>
    <col min="13" max="13" width="13.421875" style="253" bestFit="1" customWidth="1"/>
    <col min="14" max="14" width="12.140625" style="253" bestFit="1" customWidth="1"/>
    <col min="15" max="15" width="13.00390625" style="253" bestFit="1" customWidth="1"/>
    <col min="16" max="16" width="7.00390625" style="253" customWidth="1"/>
    <col min="17" max="17" width="11.140625" style="253" customWidth="1"/>
    <col min="18" max="16384" width="7.00390625" style="253" customWidth="1"/>
  </cols>
  <sheetData>
    <row r="1" ht="19.5">
      <c r="I1" s="253" t="str">
        <f>summary2022Y!A6</f>
        <v>สำนักงานอัยการคดีศาลสูงภาค............................................</v>
      </c>
    </row>
    <row r="2" spans="1:14" s="258" customFormat="1" ht="30" customHeight="1">
      <c r="A2" s="254" t="s">
        <v>105</v>
      </c>
      <c r="B2" s="255">
        <v>4.2</v>
      </c>
      <c r="C2" s="256" t="s">
        <v>0</v>
      </c>
      <c r="D2" s="500" t="str">
        <f>summary2022Y!B16</f>
        <v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
ตามประเด็นที่กำหนด</v>
      </c>
      <c r="E2" s="501"/>
      <c r="F2" s="501"/>
      <c r="G2" s="501"/>
      <c r="H2" s="501"/>
      <c r="I2" s="501"/>
      <c r="J2" s="501"/>
      <c r="K2" s="501"/>
      <c r="L2" s="501"/>
      <c r="M2" s="501"/>
      <c r="N2" s="257"/>
    </row>
    <row r="3" spans="1:4" s="258" customFormat="1" ht="24.75" customHeight="1">
      <c r="A3" s="502" t="s">
        <v>1</v>
      </c>
      <c r="B3" s="503"/>
      <c r="C3" s="256" t="s">
        <v>0</v>
      </c>
      <c r="D3" s="296">
        <v>3</v>
      </c>
    </row>
    <row r="4" spans="1:5" s="258" customFormat="1" ht="24.75" customHeight="1">
      <c r="A4" s="502" t="s">
        <v>2</v>
      </c>
      <c r="B4" s="503"/>
      <c r="C4" s="259" t="s">
        <v>0</v>
      </c>
      <c r="D4" s="260">
        <f>IF(E6=1,"N/A",I10)</f>
        <v>0</v>
      </c>
      <c r="E4" s="253"/>
    </row>
    <row r="5" spans="1:5" s="258" customFormat="1" ht="24.75" customHeight="1">
      <c r="A5" s="502" t="s">
        <v>3</v>
      </c>
      <c r="B5" s="503"/>
      <c r="C5" s="259" t="s">
        <v>0</v>
      </c>
      <c r="D5" s="261" t="str">
        <f>IF(I10&gt;=3,"ดีมาก",IF(I10&gt;=2,"ปานกลาง",IF(I10&gt;=1,"ต่ำ","ต่ำมาก")))</f>
        <v>ต่ำมาก</v>
      </c>
      <c r="E5" s="253"/>
    </row>
    <row r="6" spans="1:6" s="258" customFormat="1" ht="24.75" customHeight="1">
      <c r="A6" s="502" t="s">
        <v>4</v>
      </c>
      <c r="B6" s="503"/>
      <c r="C6" s="259" t="s">
        <v>0</v>
      </c>
      <c r="D6" s="262">
        <f>IF(E6=1,1,J10)</f>
        <v>1</v>
      </c>
      <c r="E6" s="263"/>
      <c r="F6" s="264" t="s">
        <v>5</v>
      </c>
    </row>
    <row r="7" s="258" customFormat="1" ht="19.5">
      <c r="G7" s="265"/>
    </row>
    <row r="8" spans="1:10" s="267" customFormat="1" ht="22.5" customHeight="1">
      <c r="A8" s="266"/>
      <c r="C8" s="268"/>
      <c r="D8" s="504" t="s">
        <v>6</v>
      </c>
      <c r="E8" s="504"/>
      <c r="F8" s="504"/>
      <c r="G8" s="504"/>
      <c r="H8" s="504"/>
      <c r="I8" s="269"/>
      <c r="J8" s="269"/>
    </row>
    <row r="9" spans="1:10" s="267" customFormat="1" ht="22.5" customHeight="1">
      <c r="A9" s="266"/>
      <c r="C9" s="268"/>
      <c r="D9" s="270" t="s">
        <v>13</v>
      </c>
      <c r="E9" s="270" t="s">
        <v>14</v>
      </c>
      <c r="F9" s="270" t="s">
        <v>15</v>
      </c>
      <c r="G9" s="270" t="s">
        <v>16</v>
      </c>
      <c r="H9" s="270" t="s">
        <v>17</v>
      </c>
      <c r="I9" s="271" t="s">
        <v>2</v>
      </c>
      <c r="J9" s="272" t="s">
        <v>7</v>
      </c>
    </row>
    <row r="10" spans="2:10" s="267" customFormat="1" ht="22.5" customHeight="1">
      <c r="B10" s="273"/>
      <c r="D10" s="274">
        <v>1</v>
      </c>
      <c r="E10" s="275"/>
      <c r="F10" s="274">
        <v>2</v>
      </c>
      <c r="G10" s="275"/>
      <c r="H10" s="274">
        <v>3</v>
      </c>
      <c r="I10" s="276">
        <f>J13</f>
        <v>0</v>
      </c>
      <c r="J10" s="277">
        <f>6-IF(E6=1,5,IF(I10=H10,1,IF(I10=F10,3,IF(I10=D10,5,IF(I10=0,5)))))</f>
        <v>1</v>
      </c>
    </row>
    <row r="11" spans="3:5" s="267" customFormat="1" ht="19.5">
      <c r="C11" s="278"/>
      <c r="D11" s="279"/>
      <c r="E11" s="280"/>
    </row>
    <row r="12" spans="4:16" s="267" customFormat="1" ht="39.75" customHeight="1">
      <c r="D12" s="506" t="s">
        <v>139</v>
      </c>
      <c r="E12" s="507"/>
      <c r="F12" s="507"/>
      <c r="G12" s="507"/>
      <c r="H12" s="507"/>
      <c r="I12" s="507"/>
      <c r="J12" s="276">
        <v>3</v>
      </c>
      <c r="K12" s="264" t="s">
        <v>8</v>
      </c>
      <c r="M12" s="281"/>
      <c r="N12" s="282"/>
      <c r="O12" s="282"/>
      <c r="P12" s="282"/>
    </row>
    <row r="13" spans="4:17" s="267" customFormat="1" ht="39.75" customHeight="1">
      <c r="D13" s="506" t="s">
        <v>140</v>
      </c>
      <c r="E13" s="506"/>
      <c r="F13" s="506"/>
      <c r="G13" s="506"/>
      <c r="H13" s="506"/>
      <c r="I13" s="506"/>
      <c r="J13" s="283">
        <f>M19</f>
        <v>0</v>
      </c>
      <c r="K13" s="264" t="s">
        <v>8</v>
      </c>
      <c r="M13" s="282"/>
      <c r="N13" s="282"/>
      <c r="O13" s="282"/>
      <c r="P13" s="282"/>
      <c r="Q13" s="282"/>
    </row>
    <row r="14" spans="4:17" s="267" customFormat="1" ht="19.5">
      <c r="D14" s="284"/>
      <c r="E14" s="284"/>
      <c r="F14" s="284"/>
      <c r="G14" s="284"/>
      <c r="H14" s="284"/>
      <c r="I14" s="284"/>
      <c r="J14" s="285"/>
      <c r="K14" s="264"/>
      <c r="M14" s="286"/>
      <c r="N14" s="286"/>
      <c r="O14" s="286"/>
      <c r="P14" s="282"/>
      <c r="Q14" s="282"/>
    </row>
    <row r="15" spans="4:17" s="269" customFormat="1" ht="24" customHeight="1">
      <c r="D15" s="508" t="s">
        <v>123</v>
      </c>
      <c r="E15" s="508"/>
      <c r="F15" s="508"/>
      <c r="G15" s="508"/>
      <c r="H15" s="508"/>
      <c r="I15" s="508"/>
      <c r="J15" s="305" t="s">
        <v>117</v>
      </c>
      <c r="K15" s="509" t="s">
        <v>118</v>
      </c>
      <c r="L15" s="509"/>
      <c r="M15" s="287"/>
      <c r="N15" s="287"/>
      <c r="O15" s="287"/>
      <c r="P15" s="288"/>
      <c r="Q15" s="288"/>
    </row>
    <row r="16" spans="4:17" s="267" customFormat="1" ht="54.75" customHeight="1">
      <c r="D16" s="510" t="s">
        <v>133</v>
      </c>
      <c r="E16" s="511"/>
      <c r="F16" s="511"/>
      <c r="G16" s="511"/>
      <c r="H16" s="511"/>
      <c r="I16" s="512"/>
      <c r="J16" s="289"/>
      <c r="K16" s="513">
        <f>IF(ISBLANK(J16),"",IF(N16&gt;=0,"ผ่าน",IF(N16&lt;0,"ไม่ผ่าน",IF(N16&gt;=0,"ผ่าน",IF(N16&lt;0,"ไม่ผ่าน")))))</f>
      </c>
      <c r="L16" s="514"/>
      <c r="M16" s="290">
        <v>242857</v>
      </c>
      <c r="N16" s="291">
        <f>M16-J16</f>
        <v>242857</v>
      </c>
      <c r="O16" s="292"/>
      <c r="P16" s="282"/>
      <c r="Q16" s="293"/>
    </row>
    <row r="17" spans="4:17" s="267" customFormat="1" ht="69.75" customHeight="1">
      <c r="D17" s="510" t="s">
        <v>134</v>
      </c>
      <c r="E17" s="511"/>
      <c r="F17" s="511"/>
      <c r="G17" s="511"/>
      <c r="H17" s="511"/>
      <c r="I17" s="512"/>
      <c r="J17" s="289"/>
      <c r="K17" s="513">
        <f>IF(ISBLANK(J17),"",IF(N17&gt;=0,"ผ่าน",IF(N17&lt;0,"ไม่ผ่าน",IF(N17&gt;=0,"ผ่าน",IF(N17&lt;0,"ไม่ผ่าน")))))</f>
      </c>
      <c r="L17" s="514"/>
      <c r="M17" s="290">
        <v>242978</v>
      </c>
      <c r="N17" s="291">
        <f>M17-J17</f>
        <v>242978</v>
      </c>
      <c r="O17" s="282"/>
      <c r="P17" s="282"/>
      <c r="Q17" s="282"/>
    </row>
    <row r="18" spans="4:17" s="267" customFormat="1" ht="88.5" customHeight="1">
      <c r="D18" s="510" t="s">
        <v>135</v>
      </c>
      <c r="E18" s="511"/>
      <c r="F18" s="511"/>
      <c r="G18" s="511"/>
      <c r="H18" s="511"/>
      <c r="I18" s="512"/>
      <c r="J18" s="289"/>
      <c r="K18" s="513">
        <f>IF(ISBLANK(J18),"",IF(N18&gt;=0,"ผ่าน",IF(N18&lt;0,"ไม่ผ่าน",IF(N18&gt;=0,"ผ่าน",IF(N18&lt;0,"ไม่ผ่าน")))))</f>
      </c>
      <c r="L18" s="514"/>
      <c r="M18" s="290">
        <v>243069</v>
      </c>
      <c r="N18" s="291">
        <f>M18-J18</f>
        <v>243069</v>
      </c>
      <c r="O18" s="282"/>
      <c r="P18" s="282"/>
      <c r="Q18" s="282"/>
    </row>
    <row r="19" spans="4:17" s="267" customFormat="1" ht="15.75" customHeight="1">
      <c r="D19" s="284"/>
      <c r="E19" s="284"/>
      <c r="F19" s="284"/>
      <c r="G19" s="284"/>
      <c r="H19" s="284"/>
      <c r="I19" s="284"/>
      <c r="J19" s="284"/>
      <c r="K19" s="264"/>
      <c r="M19" s="286">
        <f>COUNTIF(K16:L18,"ผ่าน")</f>
        <v>0</v>
      </c>
      <c r="N19" s="286"/>
      <c r="O19" s="282"/>
      <c r="P19" s="282"/>
      <c r="Q19" s="282"/>
    </row>
    <row r="20" spans="3:17" s="267" customFormat="1" ht="19.5">
      <c r="C20" s="519" t="s">
        <v>33</v>
      </c>
      <c r="D20" s="519"/>
      <c r="E20" s="519"/>
      <c r="F20" s="284"/>
      <c r="G20" s="284"/>
      <c r="H20" s="284"/>
      <c r="I20" s="284"/>
      <c r="J20" s="284"/>
      <c r="K20" s="264"/>
      <c r="O20" s="282"/>
      <c r="P20" s="282"/>
      <c r="Q20" s="282"/>
    </row>
    <row r="21" spans="3:16" s="267" customFormat="1" ht="19.5">
      <c r="C21" s="505" t="s">
        <v>136</v>
      </c>
      <c r="D21" s="505"/>
      <c r="E21" s="505"/>
      <c r="F21" s="505"/>
      <c r="G21" s="505"/>
      <c r="H21" s="505"/>
      <c r="I21" s="505"/>
      <c r="J21" s="505"/>
      <c r="K21" s="505"/>
      <c r="L21" s="505"/>
      <c r="M21" s="505"/>
      <c r="N21" s="286"/>
      <c r="O21" s="286"/>
      <c r="P21" s="282"/>
    </row>
    <row r="22" spans="4:14" s="267" customFormat="1" ht="19.5">
      <c r="D22" s="284"/>
      <c r="E22" s="284"/>
      <c r="F22" s="284"/>
      <c r="G22" s="284"/>
      <c r="H22" s="284"/>
      <c r="I22" s="284"/>
      <c r="J22" s="284"/>
      <c r="K22" s="264"/>
      <c r="M22" s="286"/>
      <c r="N22" s="286"/>
    </row>
    <row r="23" spans="2:4" s="294" customFormat="1" ht="19.5">
      <c r="B23" s="515" t="s">
        <v>64</v>
      </c>
      <c r="C23" s="515"/>
      <c r="D23" s="515"/>
    </row>
    <row r="24" spans="2:12" s="294" customFormat="1" ht="19.5">
      <c r="B24" s="516"/>
      <c r="C24" s="516"/>
      <c r="D24" s="516"/>
      <c r="E24" s="516"/>
      <c r="F24" s="516"/>
      <c r="G24" s="516"/>
      <c r="H24" s="516"/>
      <c r="I24" s="516"/>
      <c r="J24" s="516"/>
      <c r="K24" s="516"/>
      <c r="L24" s="516"/>
    </row>
    <row r="25" spans="2:12" s="294" customFormat="1" ht="19.5">
      <c r="B25" s="516"/>
      <c r="C25" s="516"/>
      <c r="D25" s="516"/>
      <c r="E25" s="516"/>
      <c r="F25" s="516"/>
      <c r="G25" s="516"/>
      <c r="H25" s="516"/>
      <c r="I25" s="516"/>
      <c r="J25" s="516"/>
      <c r="K25" s="516"/>
      <c r="L25" s="516"/>
    </row>
    <row r="26" spans="2:12" s="294" customFormat="1" ht="19.5">
      <c r="B26" s="516"/>
      <c r="C26" s="516"/>
      <c r="D26" s="516"/>
      <c r="E26" s="516"/>
      <c r="F26" s="516"/>
      <c r="G26" s="516"/>
      <c r="H26" s="516"/>
      <c r="I26" s="516"/>
      <c r="J26" s="516"/>
      <c r="K26" s="516"/>
      <c r="L26" s="516"/>
    </row>
    <row r="27" spans="2:12" s="294" customFormat="1" ht="19.5">
      <c r="B27" s="516"/>
      <c r="C27" s="516"/>
      <c r="D27" s="516"/>
      <c r="E27" s="516"/>
      <c r="F27" s="516"/>
      <c r="G27" s="516"/>
      <c r="H27" s="516"/>
      <c r="I27" s="516"/>
      <c r="J27" s="516"/>
      <c r="K27" s="516"/>
      <c r="L27" s="516"/>
    </row>
    <row r="28" spans="2:12" s="294" customFormat="1" ht="19.5">
      <c r="B28" s="516"/>
      <c r="C28" s="516"/>
      <c r="D28" s="516"/>
      <c r="E28" s="516"/>
      <c r="F28" s="516"/>
      <c r="G28" s="516"/>
      <c r="H28" s="516"/>
      <c r="I28" s="516"/>
      <c r="J28" s="516"/>
      <c r="K28" s="516"/>
      <c r="L28" s="516"/>
    </row>
    <row r="29" spans="2:12" s="294" customFormat="1" ht="19.5">
      <c r="B29" s="516"/>
      <c r="C29" s="516"/>
      <c r="D29" s="516"/>
      <c r="E29" s="516"/>
      <c r="F29" s="516"/>
      <c r="G29" s="516"/>
      <c r="H29" s="516"/>
      <c r="I29" s="516"/>
      <c r="J29" s="516"/>
      <c r="K29" s="516"/>
      <c r="L29" s="516"/>
    </row>
    <row r="30" spans="2:12" s="294" customFormat="1" ht="19.5"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</row>
    <row r="31" spans="2:12" s="294" customFormat="1" ht="19.5">
      <c r="B31" s="515" t="s">
        <v>58</v>
      </c>
      <c r="C31" s="515"/>
      <c r="D31" s="515"/>
      <c r="E31" s="515"/>
      <c r="F31" s="515"/>
      <c r="G31" s="515"/>
      <c r="H31" s="515"/>
      <c r="I31" s="515"/>
      <c r="J31" s="515"/>
      <c r="K31" s="515"/>
      <c r="L31" s="515"/>
    </row>
    <row r="32" ht="24" customHeight="1">
      <c r="B32" s="253" t="s">
        <v>19</v>
      </c>
    </row>
    <row r="33" spans="2:12" ht="24" customHeight="1">
      <c r="B33" s="517"/>
      <c r="C33" s="518"/>
      <c r="D33" s="518"/>
      <c r="E33" s="518"/>
      <c r="F33" s="518"/>
      <c r="G33" s="518"/>
      <c r="H33" s="518"/>
      <c r="I33" s="518"/>
      <c r="J33" s="518"/>
      <c r="K33" s="518"/>
      <c r="L33" s="518"/>
    </row>
    <row r="34" spans="2:12" ht="24" customHeight="1">
      <c r="B34" s="517"/>
      <c r="C34" s="518"/>
      <c r="D34" s="518"/>
      <c r="E34" s="518"/>
      <c r="F34" s="518"/>
      <c r="G34" s="518"/>
      <c r="H34" s="518"/>
      <c r="I34" s="518"/>
      <c r="J34" s="518"/>
      <c r="K34" s="518"/>
      <c r="L34" s="518"/>
    </row>
    <row r="35" spans="2:12" ht="24" customHeight="1">
      <c r="B35" s="517"/>
      <c r="C35" s="518"/>
      <c r="D35" s="518"/>
      <c r="E35" s="518"/>
      <c r="F35" s="518"/>
      <c r="G35" s="518"/>
      <c r="H35" s="518"/>
      <c r="I35" s="518"/>
      <c r="J35" s="518"/>
      <c r="K35" s="518"/>
      <c r="L35" s="518"/>
    </row>
    <row r="36" spans="2:12" ht="24" customHeight="1">
      <c r="B36" s="517"/>
      <c r="C36" s="518"/>
      <c r="D36" s="518"/>
      <c r="E36" s="518"/>
      <c r="F36" s="518"/>
      <c r="G36" s="518"/>
      <c r="H36" s="518"/>
      <c r="I36" s="518"/>
      <c r="J36" s="518"/>
      <c r="K36" s="518"/>
      <c r="L36" s="518"/>
    </row>
    <row r="37" spans="2:12" ht="24" customHeight="1">
      <c r="B37" s="517"/>
      <c r="C37" s="518"/>
      <c r="D37" s="518"/>
      <c r="E37" s="518"/>
      <c r="F37" s="518"/>
      <c r="G37" s="518"/>
      <c r="H37" s="518"/>
      <c r="I37" s="518"/>
      <c r="J37" s="518"/>
      <c r="K37" s="518"/>
      <c r="L37" s="518"/>
    </row>
    <row r="38" spans="2:12" ht="24" customHeight="1">
      <c r="B38" s="517"/>
      <c r="C38" s="518"/>
      <c r="D38" s="518"/>
      <c r="E38" s="518"/>
      <c r="F38" s="518"/>
      <c r="G38" s="518"/>
      <c r="H38" s="518"/>
      <c r="I38" s="518"/>
      <c r="J38" s="518"/>
      <c r="K38" s="518"/>
      <c r="L38" s="518"/>
    </row>
    <row r="39" spans="2:12" ht="24" customHeight="1">
      <c r="B39" s="518"/>
      <c r="C39" s="518"/>
      <c r="D39" s="518"/>
      <c r="E39" s="518"/>
      <c r="F39" s="518"/>
      <c r="G39" s="518"/>
      <c r="H39" s="518"/>
      <c r="I39" s="518"/>
      <c r="J39" s="518"/>
      <c r="K39" s="518"/>
      <c r="L39" s="518"/>
    </row>
    <row r="40" spans="2:12" ht="24" customHeight="1">
      <c r="B40" s="515" t="s">
        <v>58</v>
      </c>
      <c r="C40" s="515"/>
      <c r="D40" s="515"/>
      <c r="E40" s="515"/>
      <c r="F40" s="515"/>
      <c r="G40" s="515"/>
      <c r="H40" s="515"/>
      <c r="I40" s="515"/>
      <c r="J40" s="515"/>
      <c r="K40" s="515"/>
      <c r="L40" s="515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30</v>
      </c>
      <c r="B1" s="50">
        <v>7.1</v>
      </c>
      <c r="C1" s="47" t="s">
        <v>0</v>
      </c>
      <c r="D1" s="413" t="s">
        <v>99</v>
      </c>
      <c r="E1" s="413"/>
      <c r="F1" s="413"/>
      <c r="G1" s="413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20" t="s">
        <v>66</v>
      </c>
      <c r="G5" s="521"/>
      <c r="H5" s="521"/>
      <c r="I5" s="521"/>
      <c r="J5" s="521"/>
      <c r="K5" s="52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16" t="s">
        <v>20</v>
      </c>
      <c r="C7" s="416"/>
      <c r="D7" s="35" t="s">
        <v>21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416">
        <v>1</v>
      </c>
      <c r="C8" s="416"/>
      <c r="D8" s="60" t="s">
        <v>24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416">
        <v>2</v>
      </c>
      <c r="C9" s="416"/>
      <c r="D9" s="60" t="s">
        <v>25</v>
      </c>
      <c r="E9" s="52"/>
      <c r="F9" s="6" t="s">
        <v>22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416">
        <v>3</v>
      </c>
      <c r="C10" s="416"/>
      <c r="D10" s="60" t="s">
        <v>75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416">
        <v>4</v>
      </c>
      <c r="C11" s="416"/>
      <c r="D11" s="60" t="s">
        <v>76</v>
      </c>
      <c r="E11" s="52"/>
      <c r="F11" s="6" t="s">
        <v>22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416">
        <v>5</v>
      </c>
      <c r="C12" s="416"/>
      <c r="D12" s="60" t="s">
        <v>77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64</v>
      </c>
    </row>
    <row r="15" spans="2:8" ht="21.75">
      <c r="B15" s="414"/>
      <c r="C15" s="414"/>
      <c r="D15" s="414"/>
      <c r="E15" s="414"/>
      <c r="F15" s="414"/>
      <c r="G15" s="414"/>
      <c r="H15" s="414"/>
    </row>
    <row r="16" spans="2:8" ht="21.75">
      <c r="B16" s="414"/>
      <c r="C16" s="414"/>
      <c r="D16" s="414"/>
      <c r="E16" s="414"/>
      <c r="F16" s="414"/>
      <c r="G16" s="414"/>
      <c r="H16" s="414"/>
    </row>
    <row r="17" spans="2:8" ht="21.75">
      <c r="B17" s="414"/>
      <c r="C17" s="414"/>
      <c r="D17" s="414"/>
      <c r="E17" s="414"/>
      <c r="F17" s="414"/>
      <c r="G17" s="414"/>
      <c r="H17" s="414"/>
    </row>
    <row r="18" spans="2:8" ht="21.75">
      <c r="B18" s="414"/>
      <c r="C18" s="414"/>
      <c r="D18" s="414"/>
      <c r="E18" s="414"/>
      <c r="F18" s="414"/>
      <c r="G18" s="414"/>
      <c r="H18" s="414"/>
    </row>
    <row r="19" spans="2:8" ht="21.75">
      <c r="B19" s="414"/>
      <c r="C19" s="414"/>
      <c r="D19" s="414"/>
      <c r="E19" s="414"/>
      <c r="F19" s="414"/>
      <c r="G19" s="414"/>
      <c r="H19" s="414"/>
    </row>
    <row r="20" spans="2:8" ht="21.75">
      <c r="B20" s="414"/>
      <c r="C20" s="414"/>
      <c r="D20" s="414"/>
      <c r="E20" s="414"/>
      <c r="F20" s="414"/>
      <c r="G20" s="414"/>
      <c r="H20" s="414"/>
    </row>
    <row r="21" spans="2:13" ht="21.75">
      <c r="B21" s="415" t="s">
        <v>58</v>
      </c>
      <c r="C21" s="415"/>
      <c r="D21" s="415"/>
      <c r="E21" s="415"/>
      <c r="F21" s="415"/>
      <c r="G21" s="415"/>
      <c r="H21" s="415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19</v>
      </c>
      <c r="C23" s="9"/>
      <c r="D23" s="9"/>
      <c r="E23" s="9"/>
      <c r="F23" s="9"/>
      <c r="G23" s="9"/>
      <c r="H23" s="9"/>
      <c r="I23" s="9"/>
    </row>
    <row r="24" spans="2:8" ht="21.75">
      <c r="B24" s="421" t="s">
        <v>100</v>
      </c>
      <c r="C24" s="414"/>
      <c r="D24" s="414"/>
      <c r="E24" s="414"/>
      <c r="F24" s="414"/>
      <c r="G24" s="414"/>
      <c r="H24" s="414"/>
    </row>
    <row r="25" spans="2:8" ht="21.75">
      <c r="B25" s="414"/>
      <c r="C25" s="414"/>
      <c r="D25" s="414"/>
      <c r="E25" s="414"/>
      <c r="F25" s="414"/>
      <c r="G25" s="414"/>
      <c r="H25" s="414"/>
    </row>
    <row r="26" spans="2:8" ht="21.75">
      <c r="B26" s="414"/>
      <c r="C26" s="414"/>
      <c r="D26" s="414"/>
      <c r="E26" s="414"/>
      <c r="F26" s="414"/>
      <c r="G26" s="414"/>
      <c r="H26" s="414"/>
    </row>
    <row r="27" spans="2:8" ht="21.75">
      <c r="B27" s="414"/>
      <c r="C27" s="414"/>
      <c r="D27" s="414"/>
      <c r="E27" s="414"/>
      <c r="F27" s="414"/>
      <c r="G27" s="414"/>
      <c r="H27" s="414"/>
    </row>
    <row r="28" spans="2:8" ht="21.75">
      <c r="B28" s="414"/>
      <c r="C28" s="414"/>
      <c r="D28" s="414"/>
      <c r="E28" s="414"/>
      <c r="F28" s="414"/>
      <c r="G28" s="414"/>
      <c r="H28" s="414"/>
    </row>
    <row r="29" spans="2:8" ht="21.75">
      <c r="B29" s="414"/>
      <c r="C29" s="414"/>
      <c r="D29" s="414"/>
      <c r="E29" s="414"/>
      <c r="F29" s="414"/>
      <c r="G29" s="414"/>
      <c r="H29" s="414"/>
    </row>
    <row r="30" spans="2:8" ht="21.75">
      <c r="B30" s="415" t="s">
        <v>58</v>
      </c>
      <c r="C30" s="415"/>
      <c r="D30" s="415"/>
      <c r="E30" s="415"/>
      <c r="F30" s="415"/>
      <c r="G30" s="415"/>
      <c r="H30" s="415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8.1</v>
      </c>
      <c r="C1" s="85" t="s">
        <v>0</v>
      </c>
      <c r="D1" s="113" t="s">
        <v>26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520" t="s">
        <v>66</v>
      </c>
      <c r="G5" s="521"/>
      <c r="H5" s="521"/>
      <c r="I5" s="521"/>
      <c r="J5" s="521"/>
      <c r="K5" s="52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416" t="s">
        <v>20</v>
      </c>
      <c r="C7" s="416"/>
      <c r="D7" s="35" t="s">
        <v>21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416">
        <v>1</v>
      </c>
      <c r="C8" s="416"/>
      <c r="D8" s="60" t="s">
        <v>57</v>
      </c>
      <c r="E8" s="52"/>
      <c r="F8" s="6" t="s">
        <v>22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416">
        <v>2</v>
      </c>
      <c r="C9" s="416"/>
      <c r="D9" s="43" t="s">
        <v>23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416">
        <v>3</v>
      </c>
      <c r="C10" s="416"/>
      <c r="D10" s="60" t="s">
        <v>54</v>
      </c>
      <c r="E10" s="52"/>
      <c r="F10" s="6" t="s">
        <v>22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416">
        <v>4</v>
      </c>
      <c r="C11" s="416"/>
      <c r="D11" s="43" t="s">
        <v>23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416">
        <v>5</v>
      </c>
      <c r="C12" s="416"/>
      <c r="D12" s="60" t="s">
        <v>74</v>
      </c>
      <c r="E12" s="52"/>
      <c r="F12" s="6" t="s">
        <v>22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421"/>
      <c r="C16" s="421"/>
      <c r="D16" s="421"/>
      <c r="E16" s="421"/>
      <c r="F16" s="421"/>
      <c r="G16" s="421"/>
      <c r="H16" s="421"/>
    </row>
    <row r="17" spans="2:8" ht="21.75">
      <c r="B17" s="421"/>
      <c r="C17" s="421"/>
      <c r="D17" s="421"/>
      <c r="E17" s="421"/>
      <c r="F17" s="421"/>
      <c r="G17" s="421"/>
      <c r="H17" s="421"/>
    </row>
    <row r="18" spans="2:8" ht="21.75">
      <c r="B18" s="421"/>
      <c r="C18" s="421"/>
      <c r="D18" s="421"/>
      <c r="E18" s="421"/>
      <c r="F18" s="421"/>
      <c r="G18" s="421"/>
      <c r="H18" s="421"/>
    </row>
    <row r="19" spans="2:8" ht="21.75">
      <c r="B19" s="421"/>
      <c r="C19" s="421"/>
      <c r="D19" s="421"/>
      <c r="E19" s="421"/>
      <c r="F19" s="421"/>
      <c r="G19" s="421"/>
      <c r="H19" s="421"/>
    </row>
    <row r="20" spans="2:8" ht="21.75">
      <c r="B20" s="421"/>
      <c r="C20" s="421"/>
      <c r="D20" s="421"/>
      <c r="E20" s="421"/>
      <c r="F20" s="421"/>
      <c r="G20" s="421"/>
      <c r="H20" s="421"/>
    </row>
    <row r="21" spans="2:8" ht="21.75">
      <c r="B21" s="421"/>
      <c r="C21" s="421"/>
      <c r="D21" s="421"/>
      <c r="E21" s="421"/>
      <c r="F21" s="421"/>
      <c r="G21" s="421"/>
      <c r="H21" s="421"/>
    </row>
    <row r="22" spans="2:8" ht="21.75">
      <c r="B22" s="421"/>
      <c r="C22" s="421"/>
      <c r="D22" s="421"/>
      <c r="E22" s="421"/>
      <c r="F22" s="421"/>
      <c r="G22" s="421"/>
      <c r="H22" s="421"/>
    </row>
    <row r="23" spans="2:13" ht="21.75">
      <c r="B23" s="415" t="s">
        <v>58</v>
      </c>
      <c r="C23" s="415"/>
      <c r="D23" s="415"/>
      <c r="E23" s="415"/>
      <c r="F23" s="415"/>
      <c r="G23" s="415"/>
      <c r="H23" s="415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19</v>
      </c>
      <c r="C25" s="9"/>
      <c r="D25" s="9"/>
      <c r="E25" s="9"/>
      <c r="F25" s="9"/>
      <c r="G25" s="9"/>
      <c r="H25" s="9"/>
      <c r="I25" s="9"/>
    </row>
    <row r="26" spans="2:8" ht="21.75">
      <c r="B26" s="421"/>
      <c r="C26" s="421"/>
      <c r="D26" s="421"/>
      <c r="E26" s="421"/>
      <c r="F26" s="421"/>
      <c r="G26" s="421"/>
      <c r="H26" s="421"/>
    </row>
    <row r="27" spans="2:8" ht="21.75">
      <c r="B27" s="421"/>
      <c r="C27" s="421"/>
      <c r="D27" s="421"/>
      <c r="E27" s="421"/>
      <c r="F27" s="421"/>
      <c r="G27" s="421"/>
      <c r="H27" s="421"/>
    </row>
    <row r="28" spans="2:8" ht="21.75">
      <c r="B28" s="421"/>
      <c r="C28" s="421"/>
      <c r="D28" s="421"/>
      <c r="E28" s="421"/>
      <c r="F28" s="421"/>
      <c r="G28" s="421"/>
      <c r="H28" s="421"/>
    </row>
    <row r="29" spans="2:8" ht="21.75">
      <c r="B29" s="421"/>
      <c r="C29" s="421"/>
      <c r="D29" s="421"/>
      <c r="E29" s="421"/>
      <c r="F29" s="421"/>
      <c r="G29" s="421"/>
      <c r="H29" s="421"/>
    </row>
    <row r="30" spans="2:8" ht="21.75">
      <c r="B30" s="421"/>
      <c r="C30" s="421"/>
      <c r="D30" s="421"/>
      <c r="E30" s="421"/>
      <c r="F30" s="421"/>
      <c r="G30" s="421"/>
      <c r="H30" s="421"/>
    </row>
    <row r="31" spans="2:8" ht="21.75">
      <c r="B31" s="421"/>
      <c r="C31" s="421"/>
      <c r="D31" s="421"/>
      <c r="E31" s="421"/>
      <c r="F31" s="421"/>
      <c r="G31" s="421"/>
      <c r="H31" s="421"/>
    </row>
    <row r="32" spans="2:8" ht="21.75">
      <c r="B32" s="421"/>
      <c r="C32" s="421"/>
      <c r="D32" s="421"/>
      <c r="E32" s="421"/>
      <c r="F32" s="421"/>
      <c r="G32" s="421"/>
      <c r="H32" s="421"/>
    </row>
    <row r="33" spans="2:8" ht="21.75">
      <c r="B33" s="415" t="s">
        <v>58</v>
      </c>
      <c r="C33" s="415"/>
      <c r="D33" s="415"/>
      <c r="E33" s="415"/>
      <c r="F33" s="415"/>
      <c r="G33" s="415"/>
      <c r="H33" s="415"/>
    </row>
  </sheetData>
  <sheetProtection/>
  <mergeCells count="11">
    <mergeCell ref="B33:H33"/>
    <mergeCell ref="B7:C7"/>
    <mergeCell ref="B8:C8"/>
    <mergeCell ref="B9:C9"/>
    <mergeCell ref="B10:C10"/>
    <mergeCell ref="B11:C11"/>
    <mergeCell ref="B12:C12"/>
    <mergeCell ref="F5:K5"/>
    <mergeCell ref="B16:H22"/>
    <mergeCell ref="B23:H23"/>
    <mergeCell ref="B26:H32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2022-08-09T02:18:13Z</cp:lastPrinted>
  <dcterms:created xsi:type="dcterms:W3CDTF">2018-04-08T08:34:57Z</dcterms:created>
  <dcterms:modified xsi:type="dcterms:W3CDTF">2022-09-06T04:11:12Z</dcterms:modified>
  <cp:category/>
  <cp:version/>
  <cp:contentType/>
  <cp:contentStatus/>
</cp:coreProperties>
</file>