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firstSheet="3" activeTab="3"/>
  </bookViews>
  <sheets>
    <sheet name="2.7" sheetId="1" state="hidden" r:id="rId1"/>
    <sheet name="4.1" sheetId="2" state="hidden" r:id="rId2"/>
    <sheet name="5.1(1)" sheetId="3" state="hidden" r:id="rId3"/>
    <sheet name="summary2022Y" sheetId="4" r:id="rId4"/>
    <sheet name="1.2" sheetId="5" r:id="rId5"/>
    <sheet name="1.3 " sheetId="6" r:id="rId6"/>
    <sheet name="3.10" sheetId="7" r:id="rId7"/>
    <sheet name="4.2" sheetId="8" r:id="rId8"/>
    <sheet name="7.1" sheetId="9" state="hidden" r:id="rId9"/>
    <sheet name="8.1" sheetId="10" state="hidden" r:id="rId10"/>
    <sheet name="8.2" sheetId="11" state="hidden" r:id="rId11"/>
    <sheet name="8.5" sheetId="12" state="hidden" r:id="rId12"/>
    <sheet name="9.1" sheetId="13" state="hidden" r:id="rId13"/>
  </sheets>
  <externalReferences>
    <externalReference r:id="rId16"/>
    <externalReference r:id="rId17"/>
    <externalReference r:id="rId18"/>
    <externalReference r:id="rId19"/>
  </externalReferences>
  <definedNames>
    <definedName name="___for10" localSheetId="5">'[1]8'!$X$7</definedName>
    <definedName name="___for10">'[1]8'!$X$7</definedName>
    <definedName name="___for14" localSheetId="5">'[1]12'!$X$7</definedName>
    <definedName name="___for14">'[1]12'!$X$7</definedName>
    <definedName name="__for11" localSheetId="4">#REF!</definedName>
    <definedName name="__for11" localSheetId="6">#REF!</definedName>
    <definedName name="__for11" localSheetId="7">#REF!</definedName>
    <definedName name="__for11" localSheetId="10">#REF!</definedName>
    <definedName name="__for11">#REF!</definedName>
    <definedName name="__for12" localSheetId="4">#REF!</definedName>
    <definedName name="__for12" localSheetId="6">#REF!</definedName>
    <definedName name="__for12" localSheetId="7">#REF!</definedName>
    <definedName name="__for12" localSheetId="10">#REF!</definedName>
    <definedName name="__for12">#REF!</definedName>
    <definedName name="__for13" localSheetId="4">#REF!</definedName>
    <definedName name="__for13" localSheetId="6">#REF!</definedName>
    <definedName name="__for13" localSheetId="7">#REF!</definedName>
    <definedName name="__for13" localSheetId="10">#REF!</definedName>
    <definedName name="__for13">#REF!</definedName>
    <definedName name="__for17" localSheetId="4">#REF!</definedName>
    <definedName name="__for17" localSheetId="6">#REF!</definedName>
    <definedName name="__for17" localSheetId="7">#REF!</definedName>
    <definedName name="__for17" localSheetId="10">#REF!</definedName>
    <definedName name="__for17">#REF!</definedName>
    <definedName name="__for5" localSheetId="4">#REF!</definedName>
    <definedName name="__for5" localSheetId="6">#REF!</definedName>
    <definedName name="__for5" localSheetId="7">#REF!</definedName>
    <definedName name="__for5" localSheetId="10">#REF!</definedName>
    <definedName name="__for5">#REF!</definedName>
    <definedName name="__for6" localSheetId="4">#REF!</definedName>
    <definedName name="__for6" localSheetId="6">#REF!</definedName>
    <definedName name="__for6" localSheetId="7">#REF!</definedName>
    <definedName name="__for6" localSheetId="10">#REF!</definedName>
    <definedName name="__for6">#REF!</definedName>
    <definedName name="__for8" localSheetId="4">#REF!</definedName>
    <definedName name="__for8" localSheetId="6">#REF!</definedName>
    <definedName name="__for8" localSheetId="7">#REF!</definedName>
    <definedName name="__for8" localSheetId="10">#REF!</definedName>
    <definedName name="__for8">#REF!</definedName>
    <definedName name="__for9" localSheetId="4">#REF!</definedName>
    <definedName name="__for9" localSheetId="6">#REF!</definedName>
    <definedName name="__for9" localSheetId="7">#REF!</definedName>
    <definedName name="__for9" localSheetId="10">#REF!</definedName>
    <definedName name="__for9">#REF!</definedName>
    <definedName name="_for10" localSheetId="5">'[1]8'!$X$7</definedName>
    <definedName name="_for10">'[1]8'!$X$7</definedName>
    <definedName name="_for11" localSheetId="4">#REF!</definedName>
    <definedName name="_for11" localSheetId="6">#REF!</definedName>
    <definedName name="_for11" localSheetId="7">#REF!</definedName>
    <definedName name="_for11" localSheetId="10">#REF!</definedName>
    <definedName name="_for11">#REF!</definedName>
    <definedName name="_for12" localSheetId="4">#REF!</definedName>
    <definedName name="_for12" localSheetId="6">#REF!</definedName>
    <definedName name="_for12" localSheetId="7">#REF!</definedName>
    <definedName name="_for12" localSheetId="10">#REF!</definedName>
    <definedName name="_for12">#REF!</definedName>
    <definedName name="_for13" localSheetId="4">#REF!</definedName>
    <definedName name="_for13" localSheetId="6">#REF!</definedName>
    <definedName name="_for13" localSheetId="7">#REF!</definedName>
    <definedName name="_for13" localSheetId="10">#REF!</definedName>
    <definedName name="_for13">#REF!</definedName>
    <definedName name="_for14" localSheetId="5">'[1]12'!$X$7</definedName>
    <definedName name="_for14">'[1]12'!$X$7</definedName>
    <definedName name="_for17" localSheetId="4">#REF!</definedName>
    <definedName name="_for17" localSheetId="6">#REF!</definedName>
    <definedName name="_for17" localSheetId="7">#REF!</definedName>
    <definedName name="_for17" localSheetId="10">#REF!</definedName>
    <definedName name="_for17">#REF!</definedName>
    <definedName name="_for5" localSheetId="4">#REF!</definedName>
    <definedName name="_for5" localSheetId="6">#REF!</definedName>
    <definedName name="_for5" localSheetId="7">#REF!</definedName>
    <definedName name="_for5" localSheetId="10">#REF!</definedName>
    <definedName name="_for5">#REF!</definedName>
    <definedName name="_for6" localSheetId="4">#REF!</definedName>
    <definedName name="_for6" localSheetId="6">#REF!</definedName>
    <definedName name="_for6" localSheetId="7">#REF!</definedName>
    <definedName name="_for6" localSheetId="10">#REF!</definedName>
    <definedName name="_for6">#REF!</definedName>
    <definedName name="_for8" localSheetId="4">#REF!</definedName>
    <definedName name="_for8" localSheetId="6">#REF!</definedName>
    <definedName name="_for8" localSheetId="7">#REF!</definedName>
    <definedName name="_for8" localSheetId="10">#REF!</definedName>
    <definedName name="_for8">#REF!</definedName>
    <definedName name="_for9" localSheetId="4">#REF!</definedName>
    <definedName name="_for9" localSheetId="6">#REF!</definedName>
    <definedName name="_for9" localSheetId="7">#REF!</definedName>
    <definedName name="_for9" localSheetId="10">#REF!</definedName>
    <definedName name="_for9">#REF!</definedName>
    <definedName name="data" localSheetId="4">#REF!</definedName>
    <definedName name="data" localSheetId="6">#REF!</definedName>
    <definedName name="data" localSheetId="7">#REF!</definedName>
    <definedName name="data" localSheetId="10">#REF!</definedName>
    <definedName name="data">#REF!</definedName>
    <definedName name="data10" localSheetId="5">'[1]8'!$A$7</definedName>
    <definedName name="data10">'[1]8'!$A$7</definedName>
    <definedName name="data10.2" localSheetId="4">#REF!</definedName>
    <definedName name="data10.2" localSheetId="6">#REF!</definedName>
    <definedName name="data10.2" localSheetId="7">#REF!</definedName>
    <definedName name="data10.2" localSheetId="10">#REF!</definedName>
    <definedName name="data10.2">#REF!</definedName>
    <definedName name="data11" localSheetId="4">#REF!</definedName>
    <definedName name="data11" localSheetId="6">#REF!</definedName>
    <definedName name="data11" localSheetId="7">#REF!</definedName>
    <definedName name="data11" localSheetId="10">#REF!</definedName>
    <definedName name="data11">#REF!</definedName>
    <definedName name="data12" localSheetId="4">#REF!</definedName>
    <definedName name="data12" localSheetId="6">#REF!</definedName>
    <definedName name="data12" localSheetId="7">#REF!</definedName>
    <definedName name="data12" localSheetId="10">#REF!</definedName>
    <definedName name="data12">#REF!</definedName>
    <definedName name="data13" localSheetId="4">#REF!</definedName>
    <definedName name="data13" localSheetId="6">#REF!</definedName>
    <definedName name="data13" localSheetId="7">#REF!</definedName>
    <definedName name="data13" localSheetId="10">#REF!</definedName>
    <definedName name="data13">#REF!</definedName>
    <definedName name="data13.1" localSheetId="4">#REF!</definedName>
    <definedName name="data13.1" localSheetId="6">#REF!</definedName>
    <definedName name="data13.1" localSheetId="7">#REF!</definedName>
    <definedName name="data13.1" localSheetId="10">#REF!</definedName>
    <definedName name="data13.1">#REF!</definedName>
    <definedName name="data13.2" localSheetId="4">#REF!</definedName>
    <definedName name="data13.2" localSheetId="6">#REF!</definedName>
    <definedName name="data13.2" localSheetId="7">#REF!</definedName>
    <definedName name="data13.2" localSheetId="10">#REF!</definedName>
    <definedName name="data13.2">#REF!</definedName>
    <definedName name="data13.3" localSheetId="4">#REF!</definedName>
    <definedName name="data13.3" localSheetId="6">#REF!</definedName>
    <definedName name="data13.3" localSheetId="7">#REF!</definedName>
    <definedName name="data13.3" localSheetId="10">#REF!</definedName>
    <definedName name="data13.3">#REF!</definedName>
    <definedName name="data14" localSheetId="5">'[1]12'!$A$7</definedName>
    <definedName name="data14">'[1]12'!$A$7</definedName>
    <definedName name="data17" localSheetId="4">#REF!</definedName>
    <definedName name="data17" localSheetId="6">#REF!</definedName>
    <definedName name="data17" localSheetId="7">#REF!</definedName>
    <definedName name="data17" localSheetId="10">#REF!</definedName>
    <definedName name="data17">#REF!</definedName>
    <definedName name="data2_2_1" localSheetId="4">#REF!</definedName>
    <definedName name="data2_2_1" localSheetId="6">#REF!</definedName>
    <definedName name="data2_2_1" localSheetId="7">#REF!</definedName>
    <definedName name="data2_2_1" localSheetId="10">#REF!</definedName>
    <definedName name="data2_2_1">#REF!</definedName>
    <definedName name="data4_1" localSheetId="5">'[1]3.1'!$A$7</definedName>
    <definedName name="data4_1">'[1]3.1'!$A$7</definedName>
    <definedName name="data5" localSheetId="4">#REF!</definedName>
    <definedName name="data5" localSheetId="6">#REF!</definedName>
    <definedName name="data5" localSheetId="7">#REF!</definedName>
    <definedName name="data5" localSheetId="10">#REF!</definedName>
    <definedName name="data5">#REF!</definedName>
    <definedName name="data5.1" localSheetId="4">#REF!</definedName>
    <definedName name="data5.1" localSheetId="6">#REF!</definedName>
    <definedName name="data5.1" localSheetId="7">#REF!</definedName>
    <definedName name="data5.1" localSheetId="10">#REF!</definedName>
    <definedName name="data5.1">#REF!</definedName>
    <definedName name="data6" localSheetId="4">#REF!</definedName>
    <definedName name="data6" localSheetId="6">#REF!</definedName>
    <definedName name="data6" localSheetId="7">#REF!</definedName>
    <definedName name="data6" localSheetId="10">#REF!</definedName>
    <definedName name="data6">#REF!</definedName>
    <definedName name="data7.1" localSheetId="4">#REF!</definedName>
    <definedName name="data7.1" localSheetId="6">#REF!</definedName>
    <definedName name="data7.1" localSheetId="7">#REF!</definedName>
    <definedName name="data7.1" localSheetId="10">#REF!</definedName>
    <definedName name="data7.1">#REF!</definedName>
    <definedName name="data7.2.1" localSheetId="4">#REF!</definedName>
    <definedName name="data7.2.1" localSheetId="6">#REF!</definedName>
    <definedName name="data7.2.1" localSheetId="7">#REF!</definedName>
    <definedName name="data7.2.1" localSheetId="10">#REF!</definedName>
    <definedName name="data7.2.1">#REF!</definedName>
    <definedName name="data7.2.2" localSheetId="4">#REF!</definedName>
    <definedName name="data7.2.2" localSheetId="6">#REF!</definedName>
    <definedName name="data7.2.2" localSheetId="7">#REF!</definedName>
    <definedName name="data7.2.2" localSheetId="10">#REF!</definedName>
    <definedName name="data7.2.2">#REF!</definedName>
    <definedName name="data7.2.3" localSheetId="4">#REF!</definedName>
    <definedName name="data7.2.3" localSheetId="6">#REF!</definedName>
    <definedName name="data7.2.3" localSheetId="7">#REF!</definedName>
    <definedName name="data7.2.3" localSheetId="10">#REF!</definedName>
    <definedName name="data7.2.3">#REF!</definedName>
    <definedName name="data8" localSheetId="4">#REF!</definedName>
    <definedName name="data8" localSheetId="6">#REF!</definedName>
    <definedName name="data8" localSheetId="7">#REF!</definedName>
    <definedName name="data8" localSheetId="10">#REF!</definedName>
    <definedName name="data8">#REF!</definedName>
    <definedName name="data8a" localSheetId="4">#REF!</definedName>
    <definedName name="data8a" localSheetId="6">#REF!</definedName>
    <definedName name="data8a" localSheetId="7">#REF!</definedName>
    <definedName name="data8a" localSheetId="10">#REF!</definedName>
    <definedName name="data8a">#REF!</definedName>
    <definedName name="data8i" localSheetId="4">#REF!</definedName>
    <definedName name="data8i" localSheetId="6">#REF!</definedName>
    <definedName name="data8i" localSheetId="7">#REF!</definedName>
    <definedName name="data8i" localSheetId="10">#REF!</definedName>
    <definedName name="data8i">#REF!</definedName>
    <definedName name="data9" localSheetId="4">#REF!</definedName>
    <definedName name="data9" localSheetId="6">#REF!</definedName>
    <definedName name="data9" localSheetId="7">#REF!</definedName>
    <definedName name="data9" localSheetId="10">#REF!</definedName>
    <definedName name="data9">#REF!</definedName>
    <definedName name="data9.3" localSheetId="4">#REF!</definedName>
    <definedName name="data9.3" localSheetId="6">#REF!</definedName>
    <definedName name="data9.3" localSheetId="7">#REF!</definedName>
    <definedName name="data9.3" localSheetId="10">#REF!</definedName>
    <definedName name="data9.3">#REF!</definedName>
    <definedName name="datacg" localSheetId="4">#REF!</definedName>
    <definedName name="datacg" localSheetId="6">#REF!</definedName>
    <definedName name="datacg" localSheetId="7">#REF!</definedName>
    <definedName name="datacg" localSheetId="10">#REF!</definedName>
    <definedName name="datacg">#REF!</definedName>
    <definedName name="for10.2" localSheetId="4">#REF!</definedName>
    <definedName name="for10.2" localSheetId="6">#REF!</definedName>
    <definedName name="for10.2" localSheetId="7">#REF!</definedName>
    <definedName name="for10.2" localSheetId="10">#REF!</definedName>
    <definedName name="for10.2">#REF!</definedName>
    <definedName name="for13.1" localSheetId="4">#REF!</definedName>
    <definedName name="for13.1" localSheetId="6">#REF!</definedName>
    <definedName name="for13.1" localSheetId="7">#REF!</definedName>
    <definedName name="for13.1" localSheetId="10">#REF!</definedName>
    <definedName name="for13.1">#REF!</definedName>
    <definedName name="for13.2" localSheetId="4">#REF!</definedName>
    <definedName name="for13.2" localSheetId="6">#REF!</definedName>
    <definedName name="for13.2" localSheetId="7">#REF!</definedName>
    <definedName name="for13.2" localSheetId="10">#REF!</definedName>
    <definedName name="for13.2">#REF!</definedName>
    <definedName name="for13.3" localSheetId="4">#REF!</definedName>
    <definedName name="for13.3" localSheetId="6">#REF!</definedName>
    <definedName name="for13.3" localSheetId="7">#REF!</definedName>
    <definedName name="for13.3" localSheetId="10">#REF!</definedName>
    <definedName name="for13.3">#REF!</definedName>
    <definedName name="for2_2_1" localSheetId="4">#REF!</definedName>
    <definedName name="for2_2_1" localSheetId="6">#REF!</definedName>
    <definedName name="for2_2_1" localSheetId="7">#REF!</definedName>
    <definedName name="for2_2_1" localSheetId="10">#REF!</definedName>
    <definedName name="for2_2_1">#REF!</definedName>
    <definedName name="for4_1" localSheetId="5">'[1]3.1'!$X$7</definedName>
    <definedName name="for4_1">'[1]3.1'!$X$7</definedName>
    <definedName name="for5.1" localSheetId="4">#REF!</definedName>
    <definedName name="for5.1" localSheetId="6">#REF!</definedName>
    <definedName name="for5.1" localSheetId="7">#REF!</definedName>
    <definedName name="for5.1" localSheetId="10">#REF!</definedName>
    <definedName name="for5.1">#REF!</definedName>
    <definedName name="for7.1" localSheetId="4">#REF!</definedName>
    <definedName name="for7.1" localSheetId="6">#REF!</definedName>
    <definedName name="for7.1" localSheetId="7">#REF!</definedName>
    <definedName name="for7.1" localSheetId="10">#REF!</definedName>
    <definedName name="for7.1">#REF!</definedName>
    <definedName name="for7.2.1" localSheetId="4">#REF!</definedName>
    <definedName name="for7.2.1" localSheetId="6">#REF!</definedName>
    <definedName name="for7.2.1" localSheetId="7">#REF!</definedName>
    <definedName name="for7.2.1" localSheetId="10">#REF!</definedName>
    <definedName name="for7.2.1">#REF!</definedName>
    <definedName name="for7.2.2" localSheetId="4">#REF!</definedName>
    <definedName name="for7.2.2" localSheetId="6">#REF!</definedName>
    <definedName name="for7.2.2" localSheetId="7">#REF!</definedName>
    <definedName name="for7.2.2" localSheetId="10">#REF!</definedName>
    <definedName name="for7.2.2">#REF!</definedName>
    <definedName name="for7.2.3" localSheetId="4">#REF!</definedName>
    <definedName name="for7.2.3" localSheetId="6">#REF!</definedName>
    <definedName name="for7.2.3" localSheetId="7">#REF!</definedName>
    <definedName name="for7.2.3" localSheetId="10">#REF!</definedName>
    <definedName name="for7.2.3">#REF!</definedName>
    <definedName name="for8a" localSheetId="4">#REF!</definedName>
    <definedName name="for8a" localSheetId="6">#REF!</definedName>
    <definedName name="for8a" localSheetId="7">#REF!</definedName>
    <definedName name="for8a" localSheetId="10">#REF!</definedName>
    <definedName name="for8a">#REF!</definedName>
    <definedName name="for8i" localSheetId="4">#REF!</definedName>
    <definedName name="for8i" localSheetId="6">#REF!</definedName>
    <definedName name="for8i" localSheetId="7">#REF!</definedName>
    <definedName name="for8i" localSheetId="10">#REF!</definedName>
    <definedName name="for8i">#REF!</definedName>
    <definedName name="for9.3" localSheetId="4">#REF!</definedName>
    <definedName name="for9.3" localSheetId="6">#REF!</definedName>
    <definedName name="for9.3" localSheetId="7">#REF!</definedName>
    <definedName name="for9.3" localSheetId="10">#REF!</definedName>
    <definedName name="for9.3">#REF!</definedName>
    <definedName name="forcg" localSheetId="4">#REF!</definedName>
    <definedName name="forcg" localSheetId="6">#REF!</definedName>
    <definedName name="forcg" localSheetId="7">#REF!</definedName>
    <definedName name="forcg" localSheetId="10">#REF!</definedName>
    <definedName name="forcg">#REF!</definedName>
    <definedName name="formulation" localSheetId="4">#REF!</definedName>
    <definedName name="formulation" localSheetId="6">#REF!</definedName>
    <definedName name="formulation" localSheetId="7">#REF!</definedName>
    <definedName name="formulation" localSheetId="10">#REF!</definedName>
    <definedName name="formulation">#REF!</definedName>
    <definedName name="note" localSheetId="4">#REF!</definedName>
    <definedName name="note" localSheetId="6">#REF!</definedName>
    <definedName name="note" localSheetId="7">#REF!</definedName>
    <definedName name="note" localSheetId="10">#REF!</definedName>
    <definedName name="note">#REF!</definedName>
    <definedName name="note1" localSheetId="4">#REF!</definedName>
    <definedName name="note1" localSheetId="6">#REF!</definedName>
    <definedName name="note1" localSheetId="7">#REF!</definedName>
    <definedName name="note1" localSheetId="10">#REF!</definedName>
    <definedName name="note1">#REF!</definedName>
    <definedName name="note10" localSheetId="5">'[1]8'!$AL$7</definedName>
    <definedName name="note10">'[1]8'!$AL$7</definedName>
    <definedName name="note10.2" localSheetId="4">#REF!</definedName>
    <definedName name="note10.2" localSheetId="6">#REF!</definedName>
    <definedName name="note10.2" localSheetId="7">#REF!</definedName>
    <definedName name="note10.2" localSheetId="10">#REF!</definedName>
    <definedName name="note10.2">#REF!</definedName>
    <definedName name="note11" localSheetId="4">#REF!</definedName>
    <definedName name="note11" localSheetId="6">#REF!</definedName>
    <definedName name="note11" localSheetId="7">#REF!</definedName>
    <definedName name="note11" localSheetId="10">#REF!</definedName>
    <definedName name="note11">#REF!</definedName>
    <definedName name="note12" localSheetId="4">#REF!</definedName>
    <definedName name="note12" localSheetId="6">#REF!</definedName>
    <definedName name="note12" localSheetId="7">#REF!</definedName>
    <definedName name="note12" localSheetId="10">#REF!</definedName>
    <definedName name="note12">#REF!</definedName>
    <definedName name="note13" localSheetId="5">'[1]11'!$AL$7</definedName>
    <definedName name="note13">'[1]11'!$AL$7</definedName>
    <definedName name="note13.1" localSheetId="4">#REF!</definedName>
    <definedName name="note13.1" localSheetId="6">#REF!</definedName>
    <definedName name="note13.1" localSheetId="7">#REF!</definedName>
    <definedName name="note13.1" localSheetId="10">#REF!</definedName>
    <definedName name="note13.1">#REF!</definedName>
    <definedName name="note13.2" localSheetId="4">#REF!</definedName>
    <definedName name="note13.2" localSheetId="6">#REF!</definedName>
    <definedName name="note13.2" localSheetId="7">#REF!</definedName>
    <definedName name="note13.2" localSheetId="10">#REF!</definedName>
    <definedName name="note13.2">#REF!</definedName>
    <definedName name="note13.3" localSheetId="4">#REF!</definedName>
    <definedName name="note13.3" localSheetId="6">#REF!</definedName>
    <definedName name="note13.3" localSheetId="7">#REF!</definedName>
    <definedName name="note13.3" localSheetId="10">#REF!</definedName>
    <definedName name="note13.3">#REF!</definedName>
    <definedName name="note14" localSheetId="4">#REF!</definedName>
    <definedName name="note14" localSheetId="6">#REF!</definedName>
    <definedName name="note14" localSheetId="7">#REF!</definedName>
    <definedName name="note14" localSheetId="10">#REF!</definedName>
    <definedName name="note14">#REF!</definedName>
    <definedName name="note16" localSheetId="4">#REF!</definedName>
    <definedName name="note16" localSheetId="6">#REF!</definedName>
    <definedName name="note16" localSheetId="7">#REF!</definedName>
    <definedName name="note16" localSheetId="10">#REF!</definedName>
    <definedName name="note16">#REF!</definedName>
    <definedName name="note17" localSheetId="4">#REF!</definedName>
    <definedName name="note17" localSheetId="6">#REF!</definedName>
    <definedName name="note17" localSheetId="7">#REF!</definedName>
    <definedName name="note17" localSheetId="10">#REF!</definedName>
    <definedName name="note17">#REF!</definedName>
    <definedName name="note2_2_1" localSheetId="4">#REF!</definedName>
    <definedName name="note2_2_1" localSheetId="6">#REF!</definedName>
    <definedName name="note2_2_1" localSheetId="7">#REF!</definedName>
    <definedName name="note2_2_1" localSheetId="10">#REF!</definedName>
    <definedName name="note2_2_1">#REF!</definedName>
    <definedName name="note3.6" localSheetId="4">#REF!</definedName>
    <definedName name="note3.6" localSheetId="6">#REF!</definedName>
    <definedName name="note3.6" localSheetId="7">#REF!</definedName>
    <definedName name="note3.6" localSheetId="10">#REF!</definedName>
    <definedName name="note3.6">#REF!</definedName>
    <definedName name="note3.7" localSheetId="4">#REF!</definedName>
    <definedName name="note3.7" localSheetId="6">#REF!</definedName>
    <definedName name="note3.7" localSheetId="7">#REF!</definedName>
    <definedName name="note3.7" localSheetId="10">#REF!</definedName>
    <definedName name="note3.7">#REF!</definedName>
    <definedName name="note4" localSheetId="4">#REF!</definedName>
    <definedName name="note4" localSheetId="6">#REF!</definedName>
    <definedName name="note4" localSheetId="7">#REF!</definedName>
    <definedName name="note4" localSheetId="10">#REF!</definedName>
    <definedName name="note4">#REF!</definedName>
    <definedName name="note4_1" localSheetId="5">'[1]3.1'!$AL$7</definedName>
    <definedName name="note4_1">'[1]3.1'!$AL$7</definedName>
    <definedName name="note5" localSheetId="4">#REF!</definedName>
    <definedName name="note5" localSheetId="6">#REF!</definedName>
    <definedName name="note5" localSheetId="7">#REF!</definedName>
    <definedName name="note5" localSheetId="10">#REF!</definedName>
    <definedName name="note5">#REF!</definedName>
    <definedName name="note5.1" localSheetId="4">#REF!</definedName>
    <definedName name="note5.1" localSheetId="6">#REF!</definedName>
    <definedName name="note5.1" localSheetId="7">#REF!</definedName>
    <definedName name="note5.1" localSheetId="10">#REF!</definedName>
    <definedName name="note5.1">#REF!</definedName>
    <definedName name="note6" localSheetId="4">#REF!</definedName>
    <definedName name="note6" localSheetId="6">#REF!</definedName>
    <definedName name="note6" localSheetId="7">#REF!</definedName>
    <definedName name="note6" localSheetId="10">#REF!</definedName>
    <definedName name="note6">#REF!</definedName>
    <definedName name="note7.1" localSheetId="4">#REF!</definedName>
    <definedName name="note7.1" localSheetId="6">#REF!</definedName>
    <definedName name="note7.1" localSheetId="7">#REF!</definedName>
    <definedName name="note7.1" localSheetId="10">#REF!</definedName>
    <definedName name="note7.1">#REF!</definedName>
    <definedName name="note7.2.1" localSheetId="4">#REF!</definedName>
    <definedName name="note7.2.1" localSheetId="6">#REF!</definedName>
    <definedName name="note7.2.1" localSheetId="7">#REF!</definedName>
    <definedName name="note7.2.1" localSheetId="10">#REF!</definedName>
    <definedName name="note7.2.1">#REF!</definedName>
    <definedName name="note7.2.2" localSheetId="4">#REF!</definedName>
    <definedName name="note7.2.2" localSheetId="6">#REF!</definedName>
    <definedName name="note7.2.2" localSheetId="7">#REF!</definedName>
    <definedName name="note7.2.2" localSheetId="10">#REF!</definedName>
    <definedName name="note7.2.2">#REF!</definedName>
    <definedName name="note7.2.3" localSheetId="4">#REF!</definedName>
    <definedName name="note7.2.3" localSheetId="6">#REF!</definedName>
    <definedName name="note7.2.3" localSheetId="7">#REF!</definedName>
    <definedName name="note7.2.3" localSheetId="10">#REF!</definedName>
    <definedName name="note7.2.3">#REF!</definedName>
    <definedName name="note8" localSheetId="4">#REF!</definedName>
    <definedName name="note8" localSheetId="6">#REF!</definedName>
    <definedName name="note8" localSheetId="7">#REF!</definedName>
    <definedName name="note8" localSheetId="10">#REF!</definedName>
    <definedName name="note8">#REF!</definedName>
    <definedName name="note8a" localSheetId="4">#REF!</definedName>
    <definedName name="note8a" localSheetId="6">#REF!</definedName>
    <definedName name="note8a" localSheetId="7">#REF!</definedName>
    <definedName name="note8a" localSheetId="10">#REF!</definedName>
    <definedName name="note8a">#REF!</definedName>
    <definedName name="note8i" localSheetId="4">#REF!</definedName>
    <definedName name="note8i" localSheetId="6">#REF!</definedName>
    <definedName name="note8i" localSheetId="7">#REF!</definedName>
    <definedName name="note8i" localSheetId="10">#REF!</definedName>
    <definedName name="note8i">#REF!</definedName>
    <definedName name="note9" localSheetId="4">#REF!</definedName>
    <definedName name="note9" localSheetId="6">#REF!</definedName>
    <definedName name="note9" localSheetId="7">#REF!</definedName>
    <definedName name="note9" localSheetId="10">#REF!</definedName>
    <definedName name="note9">#REF!</definedName>
    <definedName name="note9.3" localSheetId="4">#REF!</definedName>
    <definedName name="note9.3" localSheetId="6">#REF!</definedName>
    <definedName name="note9.3" localSheetId="7">#REF!</definedName>
    <definedName name="note9.3" localSheetId="10">#REF!</definedName>
    <definedName name="note9.3">#REF!</definedName>
    <definedName name="notecg" localSheetId="4">#REF!</definedName>
    <definedName name="notecg" localSheetId="6">#REF!</definedName>
    <definedName name="notecg" localSheetId="7">#REF!</definedName>
    <definedName name="notecg" localSheetId="10">#REF!</definedName>
    <definedName name="notecg">#REF!</definedName>
    <definedName name="_xlnm.Print_Titles" localSheetId="3">'summary2022Y'!$8:$10</definedName>
    <definedName name="remark11.3" localSheetId="5">'[1]9.3'!$BJ$7</definedName>
    <definedName name="remark11.3">'[1]9.3'!$BJ$7</definedName>
    <definedName name="remark13" localSheetId="5">'[1]11'!$BJ$7</definedName>
    <definedName name="remark13">'[1]11'!$BJ$7</definedName>
    <definedName name="remark13.3" localSheetId="4">#REF!</definedName>
    <definedName name="remark13.3" localSheetId="6">#REF!</definedName>
    <definedName name="remark13.3" localSheetId="7">#REF!</definedName>
    <definedName name="remark13.3" localSheetId="10">#REF!</definedName>
    <definedName name="remark13.3">#REF!</definedName>
    <definedName name="remark14" localSheetId="5">'[1]12'!$BJ$7</definedName>
    <definedName name="remark14">'[1]12'!$BJ$7</definedName>
    <definedName name="remark17" localSheetId="4">#REF!</definedName>
    <definedName name="remark17" localSheetId="6">#REF!</definedName>
    <definedName name="remark17" localSheetId="7">#REF!</definedName>
    <definedName name="remark17" localSheetId="10">#REF!</definedName>
    <definedName name="remark17">#REF!</definedName>
    <definedName name="score" localSheetId="4">#REF!</definedName>
    <definedName name="score" localSheetId="6">#REF!</definedName>
    <definedName name="score" localSheetId="7">#REF!</definedName>
    <definedName name="score" localSheetId="10">#REF!</definedName>
    <definedName name="score">#REF!</definedName>
    <definedName name="score10" localSheetId="5">'[1]8'!$M$7</definedName>
    <definedName name="score10">'[1]8'!$M$7</definedName>
    <definedName name="score10.2" localSheetId="4">#REF!</definedName>
    <definedName name="score10.2" localSheetId="6">#REF!</definedName>
    <definedName name="score10.2" localSheetId="7">#REF!</definedName>
    <definedName name="score10.2" localSheetId="10">#REF!</definedName>
    <definedName name="score10.2">#REF!</definedName>
    <definedName name="score11" localSheetId="4">#REF!</definedName>
    <definedName name="score11" localSheetId="6">#REF!</definedName>
    <definedName name="score11" localSheetId="7">#REF!</definedName>
    <definedName name="score11" localSheetId="10">#REF!</definedName>
    <definedName name="score11">#REF!</definedName>
    <definedName name="score12" localSheetId="4">#REF!</definedName>
    <definedName name="score12" localSheetId="6">#REF!</definedName>
    <definedName name="score12" localSheetId="7">#REF!</definedName>
    <definedName name="score12" localSheetId="10">#REF!</definedName>
    <definedName name="score12">#REF!</definedName>
    <definedName name="score13" localSheetId="4">#REF!</definedName>
    <definedName name="score13" localSheetId="6">#REF!</definedName>
    <definedName name="score13" localSheetId="7">#REF!</definedName>
    <definedName name="score13" localSheetId="10">#REF!</definedName>
    <definedName name="score13">#REF!</definedName>
    <definedName name="score13.1" localSheetId="4">#REF!</definedName>
    <definedName name="score13.1" localSheetId="6">#REF!</definedName>
    <definedName name="score13.1" localSheetId="7">#REF!</definedName>
    <definedName name="score13.1" localSheetId="10">#REF!</definedName>
    <definedName name="score13.1">#REF!</definedName>
    <definedName name="score13.2" localSheetId="4">#REF!</definedName>
    <definedName name="score13.2" localSheetId="6">#REF!</definedName>
    <definedName name="score13.2" localSheetId="7">#REF!</definedName>
    <definedName name="score13.2" localSheetId="10">#REF!</definedName>
    <definedName name="score13.2">#REF!</definedName>
    <definedName name="score13.3" localSheetId="4">#REF!</definedName>
    <definedName name="score13.3" localSheetId="6">#REF!</definedName>
    <definedName name="score13.3" localSheetId="7">#REF!</definedName>
    <definedName name="score13.3" localSheetId="10">#REF!</definedName>
    <definedName name="score13.3">#REF!</definedName>
    <definedName name="score14" localSheetId="5">'[1]12'!$M$7</definedName>
    <definedName name="score14">'[1]12'!$M$7</definedName>
    <definedName name="score17" localSheetId="4">#REF!</definedName>
    <definedName name="score17" localSheetId="6">#REF!</definedName>
    <definedName name="score17" localSheetId="7">#REF!</definedName>
    <definedName name="score17" localSheetId="10">#REF!</definedName>
    <definedName name="score17">#REF!</definedName>
    <definedName name="score2_2_1" localSheetId="4">#REF!</definedName>
    <definedName name="score2_2_1" localSheetId="6">#REF!</definedName>
    <definedName name="score2_2_1" localSheetId="7">#REF!</definedName>
    <definedName name="score2_2_1" localSheetId="10">#REF!</definedName>
    <definedName name="score2_2_1">#REF!</definedName>
    <definedName name="score4_1" localSheetId="5">'[1]3.1'!$M$7</definedName>
    <definedName name="score4_1">'[1]3.1'!$M$7</definedName>
    <definedName name="score5" localSheetId="4">#REF!</definedName>
    <definedName name="score5" localSheetId="6">#REF!</definedName>
    <definedName name="score5" localSheetId="7">#REF!</definedName>
    <definedName name="score5" localSheetId="10">#REF!</definedName>
    <definedName name="score5">#REF!</definedName>
    <definedName name="score5.1" localSheetId="4">#REF!</definedName>
    <definedName name="score5.1" localSheetId="6">#REF!</definedName>
    <definedName name="score5.1" localSheetId="7">#REF!</definedName>
    <definedName name="score5.1" localSheetId="10">#REF!</definedName>
    <definedName name="score5.1">#REF!</definedName>
    <definedName name="score6" localSheetId="4">#REF!</definedName>
    <definedName name="score6" localSheetId="6">#REF!</definedName>
    <definedName name="score6" localSheetId="7">#REF!</definedName>
    <definedName name="score6" localSheetId="10">#REF!</definedName>
    <definedName name="score6">#REF!</definedName>
    <definedName name="score7.1" localSheetId="4">#REF!</definedName>
    <definedName name="score7.1" localSheetId="6">#REF!</definedName>
    <definedName name="score7.1" localSheetId="7">#REF!</definedName>
    <definedName name="score7.1" localSheetId="10">#REF!</definedName>
    <definedName name="score7.1">#REF!</definedName>
    <definedName name="score7.2.1" localSheetId="4">#REF!</definedName>
    <definedName name="score7.2.1" localSheetId="6">#REF!</definedName>
    <definedName name="score7.2.1" localSheetId="7">#REF!</definedName>
    <definedName name="score7.2.1" localSheetId="10">#REF!</definedName>
    <definedName name="score7.2.1">#REF!</definedName>
    <definedName name="score7.2.2" localSheetId="4">#REF!</definedName>
    <definedName name="score7.2.2" localSheetId="6">#REF!</definedName>
    <definedName name="score7.2.2" localSheetId="7">#REF!</definedName>
    <definedName name="score7.2.2" localSheetId="10">#REF!</definedName>
    <definedName name="score7.2.2">#REF!</definedName>
    <definedName name="score7.2.3" localSheetId="4">#REF!</definedName>
    <definedName name="score7.2.3" localSheetId="6">#REF!</definedName>
    <definedName name="score7.2.3" localSheetId="7">#REF!</definedName>
    <definedName name="score7.2.3" localSheetId="10">#REF!</definedName>
    <definedName name="score7.2.3">#REF!</definedName>
    <definedName name="score8" localSheetId="4">#REF!</definedName>
    <definedName name="score8" localSheetId="6">#REF!</definedName>
    <definedName name="score8" localSheetId="7">#REF!</definedName>
    <definedName name="score8" localSheetId="10">#REF!</definedName>
    <definedName name="score8">#REF!</definedName>
    <definedName name="score8a" localSheetId="4">#REF!</definedName>
    <definedName name="score8a" localSheetId="6">#REF!</definedName>
    <definedName name="score8a" localSheetId="7">#REF!</definedName>
    <definedName name="score8a" localSheetId="10">#REF!</definedName>
    <definedName name="score8a">#REF!</definedName>
    <definedName name="score8i" localSheetId="4">#REF!</definedName>
    <definedName name="score8i" localSheetId="6">#REF!</definedName>
    <definedName name="score8i" localSheetId="7">#REF!</definedName>
    <definedName name="score8i" localSheetId="10">#REF!</definedName>
    <definedName name="score8i">#REF!</definedName>
    <definedName name="score9" localSheetId="4">#REF!</definedName>
    <definedName name="score9" localSheetId="6">#REF!</definedName>
    <definedName name="score9" localSheetId="7">#REF!</definedName>
    <definedName name="score9" localSheetId="10">#REF!</definedName>
    <definedName name="score9">#REF!</definedName>
    <definedName name="score9.3" localSheetId="4">#REF!</definedName>
    <definedName name="score9.3" localSheetId="6">#REF!</definedName>
    <definedName name="score9.3" localSheetId="7">#REF!</definedName>
    <definedName name="score9.3" localSheetId="10">#REF!</definedName>
    <definedName name="score9.3">#REF!</definedName>
    <definedName name="scorecg" localSheetId="4">#REF!</definedName>
    <definedName name="scorecg" localSheetId="6">#REF!</definedName>
    <definedName name="scorecg" localSheetId="7">#REF!</definedName>
    <definedName name="scorecg" localSheetId="10">#REF!</definedName>
    <definedName name="scorecg">#REF!</definedName>
    <definedName name="table9" localSheetId="4">#REF!</definedName>
    <definedName name="table9" localSheetId="6">#REF!</definedName>
    <definedName name="table9" localSheetId="7">#REF!</definedName>
    <definedName name="table9" localSheetId="10">#REF!</definedName>
    <definedName name="table9">#REF!</definedName>
    <definedName name="ห" localSheetId="4">#REF!</definedName>
    <definedName name="ห" localSheetId="6">#REF!</definedName>
    <definedName name="ห" localSheetId="7">#REF!</definedName>
    <definedName name="ห" localSheetId="10">#REF!</definedName>
    <definedName name="ห">#REF!</definedName>
  </definedNames>
  <calcPr fullCalcOnLoad="1"/>
</workbook>
</file>

<file path=xl/comments8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<sst xmlns="http://schemas.openxmlformats.org/spreadsheetml/2006/main" count="477" uniqueCount="194">
  <si>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</si>
  <si>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</si>
  <si>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</si>
  <si>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</si>
  <si>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</si>
  <si>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</si>
  <si>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</si>
  <si>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</si>
  <si>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</si>
  <si>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</si>
  <si>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</si>
  <si>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</si>
  <si>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</si>
  <si>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</si>
  <si>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</si>
  <si>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</si>
  <si>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</si>
  <si>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</si>
  <si>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</si>
  <si>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</si>
  <si>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</si>
  <si>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</si>
  <si>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</si>
  <si>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</si>
  <si>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</si>
  <si>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</si>
  <si>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</si>
  <si>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</si>
  <si>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</si>
  <si>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</si>
  <si>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</si>
  <si>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</si>
  <si>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</si>
  <si>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</si>
  <si>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</si>
  <si>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</si>
  <si>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</si>
  <si>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</si>
  <si>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</si>
  <si>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</si>
  <si>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</si>
  <si>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</si>
  <si>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</si>
  <si>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</si>
  <si>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</si>
  <si>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</si>
  <si>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</si>
  <si>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</si>
  <si>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</si>
  <si>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</si>
  <si>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</si>
  <si>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</si>
  <si>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</si>
  <si>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</si>
  <si>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</si>
  <si>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</si>
  <si>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</si>
  <si>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</si>
  <si>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</si>
  <si>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</si>
  <si>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</si>
  <si>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</si>
  <si>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</si>
  <si>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</si>
  <si>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</si>
  <si>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</si>
  <si>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</si>
  <si>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</si>
  <si>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</si>
  <si>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</si>
  <si>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</si>
  <si>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</si>
  <si>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</si>
  <si>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</si>
  <si>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</si>
  <si>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</si>
  <si>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</si>
  <si>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</si>
  <si>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</si>
  <si>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</si>
  <si>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</si>
  <si>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</si>
  <si>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</si>
  <si>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</si>
  <si>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</si>
  <si>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</si>
  <si>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</si>
  <si>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</si>
  <si>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</si>
  <si>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ระบบรายงาน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</si>
  <si>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</si>
  <si>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</si>
  <si>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</si>
  <si>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</si>
  <si>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</si>
  <si>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</si>
  <si>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1</t>
  </si>
  <si>
    <t>มิติที่  3</t>
  </si>
  <si>
    <t>มิติที่ 4</t>
  </si>
  <si>
    <t>มิติที่ 1 ด้านประสิทธิผลตามพันธกิจ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</si>
  <si>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</si>
  <si>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</si>
  <si>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</si>
  <si>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</si>
  <si>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</si>
  <si>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</si>
  <si>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</si>
  <si>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</si>
  <si>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</si>
  <si>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</si>
  <si>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</si>
  <si>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</si>
  <si>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</si>
  <si>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</si>
  <si>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</si>
  <si>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ผลการประเมิน ณ วันที่</t>
  </si>
  <si>
    <t>จำนวนหน่วยงานที่รายงานฐานข้อมูลลูกหนี้ตามคำพิพากษาของหน่วยงานของรัฐและจำเลย/ผู้ประกันที่ถูกยึดทรัพย์สินใช้ค่าปรับตามคำพิพากษาหรือคำสั่งศาลได้ถูกต้อง ครบถ้วน ตามระยะเวลาที่กำหนด</t>
  </si>
  <si>
    <t>จำนวนหน่วยงานทั้งหมดที่ต้องรายงานฐานข้อมูลลูกหนี้ตามคำพิพากษาของหน่วยงานของรัฐและจำเลย/ผู้ประกันที่ถูกยึดทรัพย์สินใช้ค่าปรับตามคำพิพากษาหรือคำสั่งศาล</t>
  </si>
  <si>
    <t>ไตรมาส 1</t>
  </si>
  <si>
    <t>ไตรมาส 2</t>
  </si>
  <si>
    <t>ไตรมาส 3</t>
  </si>
  <si>
    <t>ไตรมาส 4</t>
  </si>
  <si>
    <t>คิดเป็นร้อยละ</t>
  </si>
  <si>
    <t>จำนวนทั้งหมด</t>
  </si>
  <si>
    <t>ดำเนินการได้</t>
  </si>
  <si>
    <t>การรายงานฐานข้อมูลลูกหนี้ตามคำพิพากษาของหน่วยงานของรัฐและจำเลย/ผู้ประกัน
ที่ถูกยึดทรัพย์สินใช้ค่าปรับตามคำพิพากษาหรือคำสั่งศาล</t>
  </si>
  <si>
    <r>
      <t>ประเด็นการสื่อสาร/หารือ เพื่อบริหารจัดการงานภายในสำนักงาน ประกอบด้วย</t>
    </r>
  </si>
  <si>
    <t>สำนักงานบังคับคดี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</si>
  <si>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</si>
  <si>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</si>
  <si>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</si>
  <si>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</si>
  <si>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</si>
  <si>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</si>
  <si>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</si>
  <si>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-</t>
  </si>
  <si>
    <t>ร้อยละของหน่วยงานที่รายงานฐานข้อมูลลูกหนี้ตามคำพิพากษา
ของหน่วยงานของรัฐและจำเลย/ผู้ประกันที่ถูกยึดทรัพย์สิน
ใช้ค่าปรับตามคำพิพากษาหรือคำสั่งศาลได้ถูกต้อง ครบถ้วน
ตามระยะเวลาที่กำหนด</t>
  </si>
  <si>
    <t xml:space="preserve">                ประจำปีงบประมาณ พ.ศ. 2565</t>
  </si>
  <si>
    <t>ร้อยละของหน่วยงานที่รายงานฐานข้อมูลลูกหนี้ตามคำพิพากษาของหน่วยงานของรัฐและจำเลย/ผู้ประกันที่ถูกยึดทรัพย์สิน
ใช้ค่าปรับตามคำพิพากษาหรือคำสั่งศาลได้ถูกต้อง ครบถ้วนตามระยะเวลาที่กำหนด</t>
  </si>
  <si>
    <t>ร้อยละของจำนวนหน่วยงานที่รายงานฐานข้อมูลลูกหนี้ตามคำพิพากษาของหน่วยงาน
ของรัฐและจำเลย/ผู้ประกันที่ถูกยึดทรัพย์สินใช้ค่าปรับตามคำพิพากษา
หรือคำสั่งศาลได้ถูกต้อง ครบถ้วนตามระยะเวลาที่กำหนด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</si>
  <si>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</si>
  <si>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</si>
  <si>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</si>
  <si>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</si>
  <si>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</si>
  <si>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</si>
  <si>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</si>
  <si>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</si>
  <si>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</si>
  <si>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รวม</t>
  </si>
  <si>
    <t xml:space="preserve">ร้อยละของคดีที่สำนักงานอัยการสูงสุดสามารถดำเนินการเพื่อให้ได้รับชำระหนี้  </t>
  </si>
  <si>
    <t>ชื่อตัวชี้วัดย่อย</t>
  </si>
  <si>
    <t>นน.ย่อย</t>
  </si>
  <si>
    <t>ผลคะแนนตัวชี้วัดย่อย</t>
  </si>
  <si>
    <t>การบังคับดีอาญา</t>
  </si>
  <si>
    <t>การบังคับคดีแพ่ง และคดีปกครอง</t>
  </si>
  <si>
    <t>(กรอกข้อมูลโดยรวมทั้งในส่วนของ สบค. และ สคชจ.)</t>
  </si>
  <si>
    <t>การดำเนินงานด้านการบังคับคดีที่ศาลมีคำสั่ง/คำพิพากษาแล้วสามารถดำเนินการเพื่อให้ได้รับชำระหนี้ได้</t>
  </si>
  <si>
    <t>ประเภทสำนวน
บังคับคดี</t>
  </si>
  <si>
    <t>จำนวนเรื่องที่สืบพบทรัพย์สิน</t>
  </si>
  <si>
    <t>จำนวนเรื่องที่สามารถดำเนินการตั้งเรื่อง
ยึด/อายัด/แจ้งศาล</t>
  </si>
  <si>
    <t>มูลค่าหรือราคาทรัพย์
ที่สามารถบังคับได้ (บาท)</t>
  </si>
  <si>
    <r>
      <t xml:space="preserve">ทรัพย์ที่ไม่อาจประเมิน
เป็นมูลค่าได้  </t>
    </r>
    <r>
      <rPr>
        <b/>
        <sz val="12"/>
        <color indexed="10"/>
        <rFont val="TH NiramitIT๙"/>
        <family val="0"/>
      </rPr>
      <t>(โปรดระบุประเภทและจำนวนของทรัพย์)</t>
    </r>
  </si>
  <si>
    <t>เรื่อง</t>
  </si>
  <si>
    <t xml:space="preserve">ทุนทรัพย์ตามหมาย
บังคับคดี (บาท) </t>
  </si>
  <si>
    <t>มูลค่า/ราคาทรัพย์
ที่ตรวจพบ (บาท)</t>
  </si>
  <si>
    <t>จำนวนมูลค่าทรัพย์อื่น ๆ 
โปรดระบุ</t>
  </si>
  <si>
    <t>1. คดีอาญา (โทษปรับ)</t>
  </si>
  <si>
    <t>2. คดีอาญา (ผิดสัญญาประกัน)</t>
  </si>
  <si>
    <t>รวมทั้งสิ้น</t>
  </si>
  <si>
    <t xml:space="preserve">ร้อยละของคดีอาญาที่สำนักงานอัยการสูงสุดสามารถดำเนินการเพื่อให้ได้รับชำระหนี้ </t>
  </si>
  <si>
    <t xml:space="preserve">ร้อยละของของมูลค่าหรือราคาทรัพย์ที่สามารถบังคับได้เทียบกับทุนทรัพย์ตามหมายบังคับคดีทั้งหมด </t>
  </si>
  <si>
    <t>การดำเนินการเพื่อให้ได้ชำระหนี้</t>
  </si>
  <si>
    <r>
      <t xml:space="preserve">ทรัพย์ที่ไม่อาจประเมิน
เป็นมูลค่าได้  </t>
    </r>
    <r>
      <rPr>
        <b/>
        <sz val="14"/>
        <color indexed="10"/>
        <rFont val="TH NiramitIT๙"/>
        <family val="0"/>
      </rPr>
      <t>(โปรดระบุประเภทและจำนวนของทรัพย์)</t>
    </r>
  </si>
  <si>
    <t>แจ้งหน่วยงานตัวความให้ดำเนินการยึด/อายัด</t>
  </si>
  <si>
    <t>จำนวนหน่วยงานตัวความดำเนินการยึด/อายัดทรัพย์สินแล้วเสร็จ หรือได้รับชำระหนี้บางส่วนหรือทั้งหมด</t>
  </si>
  <si>
    <t>หน่วยงาน
ตัวความไม่ดำเนินการใดใด</t>
  </si>
  <si>
    <t>1. คดีแพ่ง</t>
  </si>
  <si>
    <t>2. คดีปกครอง</t>
  </si>
  <si>
    <t>จำนวนเรื่องที่นำมาคำนวน</t>
  </si>
  <si>
    <t>ร้อยละของคดีแพ่ง และคดีปกครองที่สำนักงานอัยการสูงสุดสามารถดำเนินการเพื่อให้ได้รับชำระหนี้</t>
  </si>
  <si>
    <t xml:space="preserve">ร้อยละของของมูลค่าหรือราคาทรัพย์ที่สามารถบังคับได้เทียบกับทุนทรัพย์ตามหมายบังคับคดีทั้งหมด  </t>
  </si>
  <si>
    <r>
      <t>ชี้แจงอื่น ๆ เพิ่มเติม</t>
    </r>
    <r>
      <rPr>
        <sz val="14"/>
        <color indexed="8"/>
        <rFont val="TH NiramitIT๙"/>
        <family val="0"/>
      </rPr>
      <t xml:space="preserve">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</si>
  <si>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</si>
  <si>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สรุป</t>
  </si>
  <si>
    <t>หน่วยงานที่สามารถรายงานฐานข้อมูลลูกหนี้ฯ ได้ถูกต้อง ครบถ้วน ตามระยะเวลาที่กำหนด</t>
  </si>
  <si>
    <t>ข้อมูลก่อนปีงบประมาณ พ.ศ. 2565</t>
  </si>
  <si>
    <t>ข้อมูลปีงบประมาณ พ.ศ. 2565</t>
  </si>
  <si>
    <t xml:space="preserve"> ประจำปีงบประมาณ พ.ศ. 2565 (รอบ 12 เดือน)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</si>
  <si>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</si>
  <si>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</si>
  <si>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>(N/A (Not Available) หมายถึง อยู่ระหว่างดำเนินการ)</t>
  </si>
  <si>
    <t>ร้อยละของคดีที่สำนักงานอัยการสูงสุดสามารถดำเนินการ
เพื่อให้ได้รับชำระหนี้</t>
  </si>
  <si>
    <t>ร้อยละของหน่วยงานในสังกัดสำนักงานอัยการสูงสุดที่สามารถ
นำแนวทางการพัฒนาองค์กรไปบริหารงานได้ครบถ้วน
ตามประเด็นที่กำหนด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</si>
</sst>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1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6"/>
      <name val="Wingdings"/>
      <family val="0"/>
    </font>
    <font>
      <b/>
      <u val="single"/>
      <sz val="15"/>
      <name val="TH SarabunIT๙"/>
      <family val="2"/>
    </font>
    <font>
      <b/>
      <sz val="12"/>
      <color indexed="10"/>
      <name val="TH NiramitIT๙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b/>
      <sz val="14"/>
      <color indexed="8"/>
      <name val="TH SarabunIT๙"/>
      <family val="2"/>
    </font>
    <font>
      <sz val="15"/>
      <color indexed="9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sz val="15"/>
      <color indexed="8"/>
      <name val="TH SarabunIT๙"/>
      <family val="2"/>
    </font>
    <font>
      <sz val="10"/>
      <color indexed="8"/>
      <name val="TH NiramitIT๙"/>
      <family val="0"/>
    </font>
    <font>
      <b/>
      <sz val="12"/>
      <color indexed="8"/>
      <name val="TH NiramitIT๙"/>
      <family val="0"/>
    </font>
    <font>
      <b/>
      <u val="single"/>
      <sz val="16"/>
      <color indexed="8"/>
      <name val="TH SarabunIT๙"/>
      <family val="2"/>
    </font>
    <font>
      <b/>
      <u val="single"/>
      <sz val="14"/>
      <color indexed="8"/>
      <name val="TH NiramitIT๙"/>
      <family val="0"/>
    </font>
    <font>
      <b/>
      <sz val="16"/>
      <color indexed="8"/>
      <name val="TH NiramitIT๙"/>
      <family val="0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b/>
      <sz val="14"/>
      <color theme="1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NiramitIT๙"/>
      <family val="0"/>
    </font>
    <font>
      <sz val="10"/>
      <color theme="1"/>
      <name val="TH NiramitIT๙"/>
      <family val="0"/>
    </font>
    <font>
      <sz val="16"/>
      <color theme="1"/>
      <name val="TH NiramitIT๙"/>
      <family val="0"/>
    </font>
    <font>
      <b/>
      <sz val="12"/>
      <color theme="1"/>
      <name val="TH NiramitIT๙"/>
      <family val="0"/>
    </font>
    <font>
      <b/>
      <u val="single"/>
      <sz val="16"/>
      <color theme="1"/>
      <name val="TH SarabunIT๙"/>
      <family val="2"/>
    </font>
    <font>
      <b/>
      <sz val="16"/>
      <color theme="1"/>
      <name val="TH NiramitIT๙"/>
      <family val="0"/>
    </font>
    <font>
      <b/>
      <u val="single"/>
      <sz val="14"/>
      <color theme="1"/>
      <name val="TH NiramitIT๙"/>
      <family val="0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/>
      <right style="thin"/>
      <top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21" borderId="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3" applyNumberFormat="0" applyAlignment="0" applyProtection="0"/>
    <xf numFmtId="0" fontId="75" fillId="0" borderId="4" applyNumberFormat="0" applyFill="0" applyAlignment="0" applyProtection="0"/>
    <xf numFmtId="0" fontId="76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7" fillId="24" borderId="2" applyNumberFormat="0" applyAlignment="0" applyProtection="0"/>
    <xf numFmtId="0" fontId="78" fillId="25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81" fillId="21" borderId="6" applyNumberFormat="0" applyAlignment="0" applyProtection="0"/>
    <xf numFmtId="0" fontId="0" fillId="33" borderId="7" applyNumberFormat="0" applyFont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4" fillId="0" borderId="10" applyNumberFormat="0" applyFill="0" applyAlignment="0" applyProtection="0"/>
    <xf numFmtId="0" fontId="84" fillId="0" borderId="0" applyNumberFormat="0" applyFill="0" applyBorder="0" applyAlignment="0" applyProtection="0"/>
  </cellStyleXfs>
  <cellXfs count="644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4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4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4" applyFont="1" applyProtection="1">
      <alignment/>
      <protection/>
    </xf>
    <xf numFmtId="0" fontId="4" fillId="0" borderId="0" xfId="94" applyFont="1" applyFill="1" applyBorder="1" applyProtection="1">
      <alignment/>
      <protection/>
    </xf>
    <xf numFmtId="0" fontId="4" fillId="0" borderId="0" xfId="94" applyFont="1" applyAlignment="1" applyProtection="1">
      <alignment/>
      <protection/>
    </xf>
    <xf numFmtId="0" fontId="4" fillId="0" borderId="0" xfId="94" applyFont="1" applyAlignment="1" applyProtection="1">
      <alignment horizontal="left"/>
      <protection/>
    </xf>
    <xf numFmtId="195" fontId="85" fillId="0" borderId="0" xfId="94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4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4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4" applyFont="1" applyAlignment="1" applyProtection="1">
      <alignment horizontal="center"/>
      <protection/>
    </xf>
    <xf numFmtId="0" fontId="4" fillId="0" borderId="0" xfId="94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4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4" applyFont="1" applyAlignment="1" applyProtection="1">
      <alignment vertical="top" wrapText="1"/>
      <protection/>
    </xf>
    <xf numFmtId="0" fontId="4" fillId="0" borderId="0" xfId="94" applyFont="1" applyFill="1" applyProtection="1">
      <alignment/>
      <protection/>
    </xf>
    <xf numFmtId="193" fontId="4" fillId="0" borderId="0" xfId="94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4" applyFont="1" applyFill="1" applyBorder="1" applyAlignment="1" applyProtection="1" quotePrefix="1">
      <alignment horizontal="left" vertical="top" wrapText="1"/>
      <protection/>
    </xf>
    <xf numFmtId="0" fontId="4" fillId="0" borderId="0" xfId="94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4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4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4" applyFont="1" applyFill="1" applyAlignment="1" applyProtection="1">
      <alignment horizontal="left" vertical="top"/>
      <protection/>
    </xf>
    <xf numFmtId="194" fontId="4" fillId="0" borderId="0" xfId="94" applyNumberFormat="1" applyFont="1" applyProtection="1">
      <alignment/>
      <protection/>
    </xf>
    <xf numFmtId="0" fontId="8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7" fillId="0" borderId="0" xfId="50" applyFont="1" applyFill="1" applyAlignment="1" applyProtection="1">
      <alignment/>
      <protection/>
    </xf>
    <xf numFmtId="0" fontId="8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7" fillId="0" borderId="0" xfId="50" applyFont="1" applyAlignment="1" applyProtection="1">
      <alignment horizontal="left"/>
      <protection/>
    </xf>
    <xf numFmtId="0" fontId="87" fillId="0" borderId="0" xfId="50" applyFont="1" applyAlignment="1" applyProtection="1">
      <alignment horizontal="left"/>
      <protection/>
    </xf>
    <xf numFmtId="0" fontId="4" fillId="0" borderId="0" xfId="94" applyFont="1" applyAlignment="1" applyProtection="1">
      <alignment horizontal="right" vertical="center"/>
      <protection/>
    </xf>
    <xf numFmtId="195" fontId="85" fillId="0" borderId="0" xfId="94" applyNumberFormat="1" applyFont="1" applyFill="1" applyBorder="1" applyAlignment="1" applyProtection="1">
      <alignment horizontal="center" vertical="center"/>
      <protection/>
    </xf>
    <xf numFmtId="0" fontId="4" fillId="0" borderId="0" xfId="94" applyFont="1" applyAlignment="1" applyProtection="1">
      <alignment vertical="center"/>
      <protection/>
    </xf>
    <xf numFmtId="0" fontId="3" fillId="0" borderId="0" xfId="94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4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4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4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4" applyFont="1" applyFill="1" applyAlignment="1" applyProtection="1">
      <alignment vertical="center"/>
      <protection/>
    </xf>
    <xf numFmtId="0" fontId="3" fillId="0" borderId="0" xfId="94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4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4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7" fillId="0" borderId="0" xfId="50" applyFont="1" applyAlignment="1" applyProtection="1">
      <alignment horizontal="left"/>
      <protection/>
    </xf>
    <xf numFmtId="194" fontId="88" fillId="35" borderId="11" xfId="35" applyNumberFormat="1" applyFont="1" applyFill="1" applyBorder="1" applyAlignment="1" applyProtection="1">
      <alignment horizontal="center" vertical="center"/>
      <protection locked="0"/>
    </xf>
    <xf numFmtId="194" fontId="8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4" applyFont="1" applyAlignment="1" applyProtection="1">
      <alignment vertical="center"/>
      <protection/>
    </xf>
    <xf numFmtId="0" fontId="13" fillId="0" borderId="0" xfId="94" applyFont="1" applyAlignment="1" applyProtection="1">
      <alignment vertical="center"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14" fillId="6" borderId="12" xfId="91" applyFont="1" applyFill="1" applyBorder="1" applyAlignment="1" applyProtection="1">
      <alignment horizontal="left" vertical="center" shrinkToFit="1"/>
      <protection/>
    </xf>
    <xf numFmtId="1" fontId="13" fillId="6" borderId="11" xfId="91" applyNumberFormat="1" applyFont="1" applyFill="1" applyBorder="1" applyAlignment="1" applyProtection="1">
      <alignment horizontal="center" vertical="center" shrinkToFit="1"/>
      <protection/>
    </xf>
    <xf numFmtId="0" fontId="14" fillId="6" borderId="11" xfId="91" applyNumberFormat="1" applyFont="1" applyFill="1" applyBorder="1" applyAlignment="1" applyProtection="1">
      <alignment horizontal="center" vertical="center" shrinkToFit="1"/>
      <protection/>
    </xf>
    <xf numFmtId="0" fontId="14" fillId="6" borderId="11" xfId="83" applyNumberFormat="1" applyFont="1" applyFill="1" applyBorder="1" applyAlignment="1" applyProtection="1">
      <alignment horizontal="center" vertical="center" shrinkToFit="1"/>
      <protection/>
    </xf>
    <xf numFmtId="192" fontId="13" fillId="6" borderId="14" xfId="91" applyNumberFormat="1" applyFont="1" applyFill="1" applyBorder="1" applyAlignment="1" applyProtection="1">
      <alignment horizontal="center" vertical="center" shrinkToFit="1"/>
      <protection/>
    </xf>
    <xf numFmtId="192" fontId="14" fillId="6" borderId="11" xfId="91" applyNumberFormat="1" applyFont="1" applyFill="1" applyBorder="1" applyAlignment="1" applyProtection="1">
      <alignment horizontal="center" vertical="center" shrinkToFit="1"/>
      <protection/>
    </xf>
    <xf numFmtId="0" fontId="89" fillId="0" borderId="0" xfId="91" applyFont="1" applyProtection="1">
      <alignment/>
      <protection/>
    </xf>
    <xf numFmtId="0" fontId="90" fillId="6" borderId="12" xfId="91" applyFont="1" applyFill="1" applyBorder="1" applyAlignment="1" applyProtection="1">
      <alignment vertical="center" shrinkToFit="1"/>
      <protection/>
    </xf>
    <xf numFmtId="1" fontId="91" fillId="6" borderId="11" xfId="91" applyNumberFormat="1" applyFont="1" applyFill="1" applyBorder="1" applyAlignment="1" applyProtection="1">
      <alignment horizontal="center" vertical="center" shrinkToFit="1"/>
      <protection/>
    </xf>
    <xf numFmtId="0" fontId="90" fillId="6" borderId="11" xfId="91" applyNumberFormat="1" applyFont="1" applyFill="1" applyBorder="1" applyAlignment="1" applyProtection="1">
      <alignment horizontal="center" vertical="center" shrinkToFit="1"/>
      <protection/>
    </xf>
    <xf numFmtId="192" fontId="91" fillId="6" borderId="14" xfId="91" applyNumberFormat="1" applyFont="1" applyFill="1" applyBorder="1" applyAlignment="1" applyProtection="1">
      <alignment horizontal="center" vertical="center" shrinkToFit="1"/>
      <protection/>
    </xf>
    <xf numFmtId="192" fontId="90" fillId="6" borderId="11" xfId="91" applyNumberFormat="1" applyFont="1" applyFill="1" applyBorder="1" applyAlignment="1" applyProtection="1">
      <alignment horizontal="center" vertical="center" shrinkToFit="1"/>
      <protection/>
    </xf>
    <xf numFmtId="0" fontId="89" fillId="0" borderId="0" xfId="91" applyFont="1" applyAlignment="1" applyProtection="1">
      <alignment vertical="center"/>
      <protection/>
    </xf>
    <xf numFmtId="192" fontId="90" fillId="0" borderId="16" xfId="83" applyNumberFormat="1" applyFont="1" applyFill="1" applyBorder="1" applyAlignment="1" applyProtection="1">
      <alignment horizontal="center" vertical="top" shrinkToFit="1"/>
      <protection/>
    </xf>
    <xf numFmtId="0" fontId="89" fillId="0" borderId="0" xfId="91" applyFont="1" applyAlignment="1" applyProtection="1">
      <alignment vertical="top"/>
      <protection/>
    </xf>
    <xf numFmtId="0" fontId="90" fillId="0" borderId="16" xfId="91" applyFont="1" applyFill="1" applyBorder="1" applyAlignment="1" applyProtection="1">
      <alignment horizontal="center" vertical="top" shrinkToFit="1"/>
      <protection/>
    </xf>
    <xf numFmtId="1" fontId="90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90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90" fillId="6" borderId="12" xfId="91" applyFont="1" applyFill="1" applyBorder="1" applyAlignment="1" applyProtection="1">
      <alignment horizontal="left" vertical="center" shrinkToFit="1"/>
      <protection/>
    </xf>
    <xf numFmtId="0" fontId="90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91" fillId="0" borderId="17" xfId="91" applyFont="1" applyFill="1" applyBorder="1" applyAlignment="1" applyProtection="1">
      <alignment horizontal="right" vertical="center"/>
      <protection/>
    </xf>
    <xf numFmtId="1" fontId="91" fillId="0" borderId="11" xfId="91" applyNumberFormat="1" applyFont="1" applyFill="1" applyBorder="1" applyAlignment="1" applyProtection="1">
      <alignment horizontal="center" vertical="center" shrinkToFit="1"/>
      <protection/>
    </xf>
    <xf numFmtId="0" fontId="90" fillId="0" borderId="18" xfId="91" applyNumberFormat="1" applyFont="1" applyFill="1" applyBorder="1" applyAlignment="1" applyProtection="1">
      <alignment horizontal="center" vertical="center" shrinkToFit="1"/>
      <protection/>
    </xf>
    <xf numFmtId="0" fontId="90" fillId="0" borderId="18" xfId="83" applyNumberFormat="1" applyFont="1" applyFill="1" applyBorder="1" applyAlignment="1" applyProtection="1">
      <alignment horizontal="center" vertical="center" shrinkToFit="1"/>
      <protection/>
    </xf>
    <xf numFmtId="0" fontId="90" fillId="0" borderId="18" xfId="91" applyFont="1" applyFill="1" applyBorder="1" applyAlignment="1" applyProtection="1">
      <alignment vertical="center" shrinkToFit="1"/>
      <protection/>
    </xf>
    <xf numFmtId="192" fontId="91" fillId="0" borderId="11" xfId="91" applyNumberFormat="1" applyFont="1" applyFill="1" applyBorder="1" applyAlignment="1" applyProtection="1">
      <alignment horizontal="center" vertical="center" shrinkToFit="1"/>
      <protection/>
    </xf>
    <xf numFmtId="0" fontId="89" fillId="0" borderId="0" xfId="91" applyFont="1" applyFill="1" applyAlignment="1" applyProtection="1">
      <alignment vertical="center"/>
      <protection/>
    </xf>
    <xf numFmtId="192" fontId="90" fillId="0" borderId="0" xfId="91" applyNumberFormat="1" applyFont="1" applyFill="1" applyBorder="1" applyAlignment="1" applyProtection="1">
      <alignment horizontal="center" vertical="center" shrinkToFit="1"/>
      <protection/>
    </xf>
    <xf numFmtId="0" fontId="90" fillId="0" borderId="0" xfId="91" applyNumberFormat="1" applyFont="1" applyFill="1" applyBorder="1" applyAlignment="1" applyProtection="1">
      <alignment horizontal="center" vertical="top" shrinkToFit="1"/>
      <protection/>
    </xf>
    <xf numFmtId="0" fontId="90" fillId="0" borderId="0" xfId="91" applyFont="1" applyFill="1" applyBorder="1" applyAlignment="1" applyProtection="1">
      <alignment horizontal="center" vertical="top" shrinkToFit="1"/>
      <protection/>
    </xf>
    <xf numFmtId="0" fontId="90" fillId="0" borderId="0" xfId="91" applyFont="1" applyFill="1" applyBorder="1" applyAlignment="1" applyProtection="1">
      <alignment vertical="top" shrinkToFit="1"/>
      <protection/>
    </xf>
    <xf numFmtId="0" fontId="90" fillId="0" borderId="0" xfId="91" applyNumberFormat="1" applyFont="1" applyFill="1" applyBorder="1" applyAlignment="1" applyProtection="1">
      <alignment vertical="top" shrinkToFit="1"/>
      <protection/>
    </xf>
    <xf numFmtId="0" fontId="90" fillId="0" borderId="0" xfId="91" applyFont="1" applyFill="1" applyAlignment="1" applyProtection="1">
      <alignment vertical="top" shrinkToFit="1"/>
      <protection/>
    </xf>
    <xf numFmtId="0" fontId="90" fillId="0" borderId="0" xfId="91" applyNumberFormat="1" applyFont="1" applyFill="1" applyAlignment="1" applyProtection="1">
      <alignment vertical="top" shrinkToFit="1"/>
      <protection/>
    </xf>
    <xf numFmtId="0" fontId="13" fillId="0" borderId="14" xfId="94" applyFont="1" applyFill="1" applyBorder="1" applyAlignment="1" applyProtection="1">
      <alignment vertical="center"/>
      <protection/>
    </xf>
    <xf numFmtId="0" fontId="13" fillId="0" borderId="12" xfId="94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4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91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4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94" applyFont="1" applyAlignment="1" applyProtection="1">
      <alignment horizontal="right" vertical="center"/>
      <protection/>
    </xf>
    <xf numFmtId="195" fontId="92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14" fillId="0" borderId="0" xfId="62" applyFont="1" applyFill="1" applyAlignment="1" applyProtection="1">
      <alignment vertical="top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2" fontId="13" fillId="19" borderId="11" xfId="50" applyNumberFormat="1" applyFont="1" applyFill="1" applyBorder="1" applyAlignment="1" applyProtection="1">
      <alignment horizontal="center" vertical="center"/>
      <protection/>
    </xf>
    <xf numFmtId="2" fontId="14" fillId="38" borderId="11" xfId="50" applyNumberFormat="1" applyFont="1" applyFill="1" applyBorder="1" applyAlignment="1" applyProtection="1">
      <alignment horizontal="center" vertical="center"/>
      <protection/>
    </xf>
    <xf numFmtId="0" fontId="93" fillId="0" borderId="0" xfId="94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94" fillId="0" borderId="19" xfId="91" applyFont="1" applyFill="1" applyBorder="1" applyAlignment="1" applyProtection="1">
      <alignment vertical="top" wrapText="1" shrinkToFit="1"/>
      <protection/>
    </xf>
    <xf numFmtId="0" fontId="24" fillId="0" borderId="19" xfId="91" applyFont="1" applyFill="1" applyBorder="1" applyAlignment="1" applyProtection="1">
      <alignment vertical="top" wrapText="1"/>
      <protection/>
    </xf>
    <xf numFmtId="0" fontId="95" fillId="0" borderId="18" xfId="91" applyFont="1" applyFill="1" applyBorder="1" applyAlignment="1" applyProtection="1">
      <alignment horizontal="center" vertical="center"/>
      <protection/>
    </xf>
    <xf numFmtId="0" fontId="95" fillId="0" borderId="0" xfId="91" applyFont="1" applyFill="1" applyBorder="1" applyAlignment="1" applyProtection="1">
      <alignment vertical="top"/>
      <protection/>
    </xf>
    <xf numFmtId="0" fontId="24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90" fillId="0" borderId="0" xfId="91" applyNumberFormat="1" applyFont="1" applyFill="1" applyBorder="1" applyAlignment="1" applyProtection="1">
      <alignment horizontal="center" vertical="top" shrinkToFit="1"/>
      <protection/>
    </xf>
    <xf numFmtId="192" fontId="90" fillId="0" borderId="0" xfId="91" applyNumberFormat="1" applyFont="1" applyFill="1" applyBorder="1" applyAlignment="1" applyProtection="1">
      <alignment vertical="top" shrinkToFit="1"/>
      <protection/>
    </xf>
    <xf numFmtId="192" fontId="90" fillId="0" borderId="0" xfId="91" applyNumberFormat="1" applyFont="1" applyFill="1" applyAlignment="1" applyProtection="1">
      <alignment vertical="top" shrinkToFit="1"/>
      <protection/>
    </xf>
    <xf numFmtId="0" fontId="90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4" xfId="91" applyFont="1" applyFill="1" applyBorder="1" applyAlignment="1" applyProtection="1">
      <alignment horizontal="center" vertical="top" shrinkToFit="1"/>
      <protection/>
    </xf>
    <xf numFmtId="195" fontId="94" fillId="0" borderId="25" xfId="91" applyNumberFormat="1" applyFont="1" applyFill="1" applyBorder="1" applyAlignment="1" applyProtection="1">
      <alignment horizontal="center" vertical="top" shrinkToFit="1"/>
      <protection/>
    </xf>
    <xf numFmtId="2" fontId="24" fillId="0" borderId="25" xfId="91" applyNumberFormat="1" applyFont="1" applyFill="1" applyBorder="1" applyAlignment="1" applyProtection="1">
      <alignment horizontal="center" vertical="top" shrinkToFit="1"/>
      <protection/>
    </xf>
    <xf numFmtId="0" fontId="95" fillId="0" borderId="18" xfId="91" applyFont="1" applyFill="1" applyBorder="1" applyAlignment="1" applyProtection="1">
      <alignment horizontal="center" vertical="center" shrinkToFit="1"/>
      <protection/>
    </xf>
    <xf numFmtId="0" fontId="95" fillId="0" borderId="0" xfId="91" applyFont="1" applyFill="1" applyAlignment="1" applyProtection="1">
      <alignment horizontal="center" vertical="center" shrinkToFit="1"/>
      <protection/>
    </xf>
    <xf numFmtId="0" fontId="95" fillId="0" borderId="0" xfId="91" applyFont="1" applyFill="1" applyAlignment="1" applyProtection="1">
      <alignment horizontal="center" vertical="top" shrinkToFit="1"/>
      <protection/>
    </xf>
    <xf numFmtId="0" fontId="91" fillId="0" borderId="0" xfId="91" applyFont="1" applyFill="1" applyBorder="1" applyAlignment="1" applyProtection="1">
      <alignment horizontal="center" vertical="center" shrinkToFit="1"/>
      <protection/>
    </xf>
    <xf numFmtId="0" fontId="90" fillId="0" borderId="0" xfId="91" applyNumberFormat="1" applyFont="1" applyFill="1" applyBorder="1" applyAlignment="1" applyProtection="1">
      <alignment horizontal="center" vertical="center" shrinkToFit="1"/>
      <protection/>
    </xf>
    <xf numFmtId="0" fontId="90" fillId="0" borderId="0" xfId="83" applyNumberFormat="1" applyFont="1" applyFill="1" applyBorder="1" applyAlignment="1" applyProtection="1">
      <alignment vertical="center" shrinkToFit="1"/>
      <protection/>
    </xf>
    <xf numFmtId="197" fontId="90" fillId="0" borderId="0" xfId="83" applyNumberFormat="1" applyFont="1" applyFill="1" applyBorder="1" applyAlignment="1" applyProtection="1">
      <alignment horizontal="center" vertical="center" shrinkToFit="1"/>
      <protection/>
    </xf>
    <xf numFmtId="192" fontId="90" fillId="0" borderId="0" xfId="83" applyNumberFormat="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Border="1" applyAlignment="1" applyProtection="1">
      <alignment horizontal="left" vertical="center"/>
      <protection/>
    </xf>
    <xf numFmtId="0" fontId="90" fillId="0" borderId="0" xfId="91" applyFont="1" applyFill="1" applyBorder="1" applyAlignment="1" applyProtection="1">
      <alignment horizontal="center" vertical="center" shrinkToFit="1"/>
      <protection/>
    </xf>
    <xf numFmtId="192" fontId="90" fillId="0" borderId="0" xfId="83" applyNumberFormat="1" applyFont="1" applyFill="1" applyBorder="1" applyAlignment="1" applyProtection="1">
      <alignment vertical="center" shrinkToFit="1"/>
      <protection/>
    </xf>
    <xf numFmtId="0" fontId="91" fillId="0" borderId="0" xfId="91" applyFont="1" applyFill="1" applyBorder="1" applyAlignment="1" applyProtection="1">
      <alignment vertical="center" shrinkToFit="1"/>
      <protection/>
    </xf>
    <xf numFmtId="192" fontId="90" fillId="0" borderId="0" xfId="91" applyNumberFormat="1" applyFont="1" applyFill="1" applyBorder="1" applyAlignment="1" applyProtection="1">
      <alignment horizontal="center" vertical="center" shrinkToFit="1"/>
      <protection/>
    </xf>
    <xf numFmtId="192" fontId="90" fillId="0" borderId="0" xfId="91" applyNumberFormat="1" applyFont="1" applyFill="1" applyBorder="1" applyAlignment="1" applyProtection="1">
      <alignment vertical="center" shrinkToFit="1"/>
      <protection/>
    </xf>
    <xf numFmtId="0" fontId="90" fillId="0" borderId="0" xfId="91" applyFont="1" applyFill="1" applyBorder="1" applyAlignment="1" applyProtection="1">
      <alignment vertical="center"/>
      <protection/>
    </xf>
    <xf numFmtId="0" fontId="90" fillId="0" borderId="0" xfId="91" applyFont="1" applyFill="1" applyBorder="1" applyAlignment="1" applyProtection="1">
      <alignment vertical="center" shrinkToFit="1"/>
      <protection/>
    </xf>
    <xf numFmtId="0" fontId="90" fillId="0" borderId="0" xfId="91" applyFont="1" applyFill="1" applyAlignment="1" applyProtection="1">
      <alignment vertical="center" shrinkToFit="1"/>
      <protection/>
    </xf>
    <xf numFmtId="0" fontId="9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91" fillId="0" borderId="0" xfId="91" applyFont="1" applyFill="1" applyBorder="1" applyAlignment="1" applyProtection="1">
      <alignment vertical="top"/>
      <protection/>
    </xf>
    <xf numFmtId="0" fontId="14" fillId="0" borderId="0" xfId="50" applyFont="1" applyFill="1" applyBorder="1" applyAlignment="1" applyProtection="1">
      <alignment horizontal="center"/>
      <protection/>
    </xf>
    <xf numFmtId="0" fontId="13" fillId="0" borderId="0" xfId="62" applyFont="1" applyFill="1" applyBorder="1" applyAlignment="1" applyProtection="1">
      <alignment vertical="center"/>
      <protection/>
    </xf>
    <xf numFmtId="0" fontId="14" fillId="0" borderId="0" xfId="50" applyFont="1" applyFill="1" applyBorder="1" applyAlignment="1" applyProtection="1">
      <alignment horizontal="center" vertical="center"/>
      <protection/>
    </xf>
    <xf numFmtId="2" fontId="14" fillId="0" borderId="0" xfId="50" applyNumberFormat="1" applyFont="1" applyFill="1" applyBorder="1" applyAlignment="1" applyProtection="1">
      <alignment horizontal="center" vertical="center"/>
      <protection/>
    </xf>
    <xf numFmtId="2" fontId="13" fillId="0" borderId="0" xfId="50" applyNumberFormat="1" applyFont="1" applyFill="1" applyBorder="1" applyAlignment="1" applyProtection="1">
      <alignment horizontal="center" vertical="center"/>
      <protection/>
    </xf>
    <xf numFmtId="0" fontId="14" fillId="0" borderId="11" xfId="50" applyFont="1" applyBorder="1" applyProtection="1">
      <alignment/>
      <protection/>
    </xf>
    <xf numFmtId="0" fontId="13" fillId="0" borderId="11" xfId="62" applyFont="1" applyBorder="1" applyAlignment="1" applyProtection="1">
      <alignment horizontal="center" vertical="center"/>
      <protection/>
    </xf>
    <xf numFmtId="0" fontId="14" fillId="37" borderId="11" xfId="50" applyFont="1" applyFill="1" applyBorder="1" applyAlignment="1" applyProtection="1">
      <alignment horizontal="center" vertical="center"/>
      <protection/>
    </xf>
    <xf numFmtId="0" fontId="13" fillId="0" borderId="0" xfId="50" applyFont="1" applyFill="1" applyBorder="1" applyAlignment="1" applyProtection="1">
      <alignment horizontal="center" vertical="center" shrinkToFit="1"/>
      <protection/>
    </xf>
    <xf numFmtId="0" fontId="13" fillId="0" borderId="0" xfId="50" applyFont="1" applyFill="1" applyBorder="1" applyAlignment="1" applyProtection="1">
      <alignment horizontal="center" vertical="center"/>
      <protection/>
    </xf>
    <xf numFmtId="0" fontId="12" fillId="37" borderId="11" xfId="62" applyFont="1" applyFill="1" applyBorder="1" applyAlignment="1" applyProtection="1">
      <alignment horizontal="center" vertical="center" wrapText="1"/>
      <protection/>
    </xf>
    <xf numFmtId="0" fontId="13" fillId="37" borderId="11" xfId="62" applyFont="1" applyFill="1" applyBorder="1" applyAlignment="1" applyProtection="1">
      <alignment horizontal="center" vertical="center" wrapText="1" shrinkToFit="1"/>
      <protection/>
    </xf>
    <xf numFmtId="0" fontId="14" fillId="0" borderId="0" xfId="62" applyFont="1" applyFill="1" applyBorder="1" applyAlignment="1" applyProtection="1">
      <alignment horizontal="right" vertical="center" wrapText="1" indent="1"/>
      <protection/>
    </xf>
    <xf numFmtId="0" fontId="14" fillId="0" borderId="0" xfId="64" applyFont="1" applyFill="1" applyAlignment="1" applyProtection="1">
      <alignment vertical="top"/>
      <protection/>
    </xf>
    <xf numFmtId="196" fontId="14" fillId="0" borderId="0" xfId="62" applyNumberFormat="1" applyFont="1" applyFill="1" applyBorder="1" applyAlignment="1" applyProtection="1">
      <alignment horizontal="center" vertical="center" wrapText="1"/>
      <protection/>
    </xf>
    <xf numFmtId="2" fontId="13" fillId="6" borderId="11" xfId="91" applyNumberFormat="1" applyFont="1" applyFill="1" applyBorder="1" applyAlignment="1" applyProtection="1">
      <alignment horizontal="center" vertical="center" shrinkToFit="1"/>
      <protection/>
    </xf>
    <xf numFmtId="2" fontId="91" fillId="6" borderId="11" xfId="91" applyNumberFormat="1" applyFont="1" applyFill="1" applyBorder="1" applyAlignment="1" applyProtection="1">
      <alignment horizontal="center" vertical="center" shrinkToFit="1"/>
      <protection/>
    </xf>
    <xf numFmtId="192" fontId="14" fillId="0" borderId="25" xfId="91" applyNumberFormat="1" applyFont="1" applyFill="1" applyBorder="1" applyAlignment="1" applyProtection="1">
      <alignment horizontal="center" vertical="top" shrinkToFit="1"/>
      <protection/>
    </xf>
    <xf numFmtId="192" fontId="90" fillId="0" borderId="25" xfId="91" applyNumberFormat="1" applyFont="1" applyFill="1" applyBorder="1" applyAlignment="1" applyProtection="1">
      <alignment horizontal="center" vertical="top" shrinkToFit="1"/>
      <protection/>
    </xf>
    <xf numFmtId="1" fontId="25" fillId="0" borderId="11" xfId="91" applyNumberFormat="1" applyFont="1" applyFill="1" applyBorder="1" applyAlignment="1" applyProtection="1">
      <alignment horizontal="right" vertical="top" shrinkToFit="1"/>
      <protection/>
    </xf>
    <xf numFmtId="0" fontId="13" fillId="35" borderId="11" xfId="50" applyFont="1" applyFill="1" applyBorder="1" applyAlignment="1" applyProtection="1">
      <alignment horizontal="center" vertical="center"/>
      <protection locked="0"/>
    </xf>
    <xf numFmtId="0" fontId="96" fillId="0" borderId="21" xfId="94" applyFont="1" applyFill="1" applyBorder="1" applyAlignment="1" applyProtection="1">
      <alignment vertical="top"/>
      <protection/>
    </xf>
    <xf numFmtId="0" fontId="96" fillId="0" borderId="18" xfId="64" applyFont="1" applyFill="1" applyBorder="1" applyAlignment="1" applyProtection="1">
      <alignment horizontal="right" vertical="top"/>
      <protection/>
    </xf>
    <xf numFmtId="0" fontId="96" fillId="0" borderId="17" xfId="94" applyFont="1" applyFill="1" applyBorder="1" applyAlignment="1" applyProtection="1">
      <alignment horizontal="center" vertical="top"/>
      <protection/>
    </xf>
    <xf numFmtId="0" fontId="96" fillId="0" borderId="0" xfId="94" applyFont="1" applyFill="1" applyBorder="1" applyAlignment="1" applyProtection="1">
      <alignment vertical="top" wrapText="1"/>
      <protection/>
    </xf>
    <xf numFmtId="0" fontId="14" fillId="0" borderId="0" xfId="94" applyFont="1" applyAlignment="1" applyProtection="1">
      <alignment vertical="top"/>
      <protection/>
    </xf>
    <xf numFmtId="0" fontId="23" fillId="0" borderId="12" xfId="94" applyFont="1" applyFill="1" applyBorder="1" applyAlignment="1" applyProtection="1">
      <alignment horizontal="center" vertical="center"/>
      <protection/>
    </xf>
    <xf numFmtId="0" fontId="23" fillId="0" borderId="12" xfId="94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14" fontId="97" fillId="0" borderId="26" xfId="62" applyNumberFormat="1" applyFont="1" applyBorder="1" applyAlignment="1" applyProtection="1">
      <alignment horizontal="left" vertical="center" indent="1"/>
      <protection/>
    </xf>
    <xf numFmtId="0" fontId="97" fillId="0" borderId="0" xfId="62" applyNumberFormat="1" applyFont="1" applyAlignment="1" applyProtection="1">
      <alignment horizontal="left" vertical="center" indent="1"/>
      <protection/>
    </xf>
    <xf numFmtId="14" fontId="95" fillId="0" borderId="0" xfId="62" applyNumberFormat="1" applyFont="1" applyAlignment="1" applyProtection="1">
      <alignment horizontal="left" vertical="center" indent="1"/>
      <protection/>
    </xf>
    <xf numFmtId="0" fontId="95" fillId="0" borderId="0" xfId="62" applyFont="1" applyAlignment="1" applyProtection="1">
      <alignment horizontal="left" vertical="center" indent="1"/>
      <protection/>
    </xf>
    <xf numFmtId="0" fontId="95" fillId="0" borderId="0" xfId="62" applyNumberFormat="1" applyFont="1" applyAlignment="1" applyProtection="1">
      <alignment horizontal="left" vertical="center" indent="1"/>
      <protection/>
    </xf>
    <xf numFmtId="0" fontId="24" fillId="0" borderId="11" xfId="94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97" fillId="0" borderId="0" xfId="62" applyFont="1" applyAlignment="1" applyProtection="1">
      <alignment horizontal="center" vertical="center"/>
      <protection/>
    </xf>
    <xf numFmtId="0" fontId="95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94" fillId="0" borderId="19" xfId="92" applyFont="1" applyFill="1" applyBorder="1" applyAlignment="1" applyProtection="1">
      <alignment vertical="top" wrapText="1"/>
      <protection/>
    </xf>
    <xf numFmtId="0" fontId="90" fillId="0" borderId="27" xfId="50" applyFont="1" applyFill="1" applyBorder="1" applyAlignment="1" applyProtection="1">
      <alignment horizontal="center" vertical="center" shrinkToFit="1"/>
      <protection/>
    </xf>
    <xf numFmtId="1" fontId="90" fillId="0" borderId="27" xfId="91" applyNumberFormat="1" applyFont="1" applyFill="1" applyBorder="1" applyAlignment="1" applyProtection="1">
      <alignment horizontal="center" vertical="center" shrinkToFit="1"/>
      <protection/>
    </xf>
    <xf numFmtId="2" fontId="90" fillId="0" borderId="27" xfId="91" applyNumberFormat="1" applyFont="1" applyFill="1" applyBorder="1" applyAlignment="1" applyProtection="1">
      <alignment horizontal="center" vertical="center" shrinkToFit="1"/>
      <protection/>
    </xf>
    <xf numFmtId="0" fontId="90" fillId="0" borderId="28" xfId="91" applyNumberFormat="1" applyFont="1" applyFill="1" applyBorder="1" applyAlignment="1" applyProtection="1">
      <alignment horizontal="center" vertical="center" shrinkToFit="1"/>
      <protection/>
    </xf>
    <xf numFmtId="0" fontId="90" fillId="0" borderId="16" xfId="91" applyNumberFormat="1" applyFont="1" applyFill="1" applyBorder="1" applyAlignment="1" applyProtection="1">
      <alignment horizontal="center" vertical="center" shrinkToFit="1"/>
      <protection/>
    </xf>
    <xf numFmtId="2" fontId="90" fillId="0" borderId="16" xfId="91" applyNumberFormat="1" applyFont="1" applyFill="1" applyBorder="1" applyAlignment="1" applyProtection="1">
      <alignment horizontal="center" vertical="center" shrinkToFit="1"/>
      <protection/>
    </xf>
    <xf numFmtId="192" fontId="90" fillId="0" borderId="29" xfId="91" applyNumberFormat="1" applyFont="1" applyFill="1" applyBorder="1" applyAlignment="1" applyProtection="1">
      <alignment horizontal="center" vertical="center" shrinkToFit="1"/>
      <protection/>
    </xf>
    <xf numFmtId="1" fontId="25" fillId="0" borderId="11" xfId="92" applyNumberFormat="1" applyFont="1" applyFill="1" applyBorder="1" applyAlignment="1" applyProtection="1">
      <alignment horizontal="right" shrinkToFit="1"/>
      <protection/>
    </xf>
    <xf numFmtId="192" fontId="90" fillId="0" borderId="16" xfId="83" applyNumberFormat="1" applyFont="1" applyFill="1" applyBorder="1" applyAlignment="1" applyProtection="1">
      <alignment horizontal="center" vertical="center" shrinkToFit="1"/>
      <protection/>
    </xf>
    <xf numFmtId="0" fontId="89" fillId="0" borderId="0" xfId="91" applyFont="1" applyBorder="1" applyAlignment="1" applyProtection="1">
      <alignment vertical="center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4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4" applyFont="1" applyFill="1" applyBorder="1" applyAlignment="1" applyProtection="1">
      <alignment horizontal="left" vertical="center" wrapText="1" indent="1"/>
      <protection/>
    </xf>
    <xf numFmtId="0" fontId="24" fillId="0" borderId="0" xfId="94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98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7" fillId="0" borderId="0" xfId="94" applyNumberFormat="1" applyFont="1" applyFill="1" applyBorder="1" applyAlignment="1" applyProtection="1">
      <alignment horizontal="left" vertical="center" indent="1"/>
      <protection/>
    </xf>
    <xf numFmtId="0" fontId="23" fillId="0" borderId="0" xfId="94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5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7" fillId="0" borderId="0" xfId="62" applyFont="1" applyAlignment="1" applyProtection="1">
      <alignment horizontal="lef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4" fillId="0" borderId="0" xfId="63" applyFont="1" applyAlignment="1" applyProtection="1">
      <alignment horizontal="left" vertical="center" indent="1"/>
      <protection/>
    </xf>
    <xf numFmtId="195" fontId="94" fillId="0" borderId="30" xfId="92" applyNumberFormat="1" applyFont="1" applyFill="1" applyBorder="1" applyAlignment="1" applyProtection="1">
      <alignment horizontal="center" vertical="top" shrinkToFit="1"/>
      <protection/>
    </xf>
    <xf numFmtId="0" fontId="94" fillId="0" borderId="31" xfId="92" applyFont="1" applyFill="1" applyBorder="1" applyAlignment="1" applyProtection="1">
      <alignment vertical="top" wrapText="1"/>
      <protection/>
    </xf>
    <xf numFmtId="0" fontId="90" fillId="0" borderId="32" xfId="92" applyFont="1" applyFill="1" applyBorder="1" applyAlignment="1" applyProtection="1">
      <alignment horizontal="center" vertical="top" shrinkToFit="1"/>
      <protection/>
    </xf>
    <xf numFmtId="1" fontId="90" fillId="0" borderId="32" xfId="92" applyNumberFormat="1" applyFont="1" applyFill="1" applyBorder="1" applyAlignment="1" applyProtection="1">
      <alignment horizontal="center" vertical="top" shrinkToFit="1"/>
      <protection/>
    </xf>
    <xf numFmtId="2" fontId="90" fillId="0" borderId="32" xfId="92" applyNumberFormat="1" applyFont="1" applyFill="1" applyBorder="1" applyAlignment="1" applyProtection="1">
      <alignment horizontal="center" vertical="top" shrinkToFit="1"/>
      <protection/>
    </xf>
    <xf numFmtId="0" fontId="90" fillId="0" borderId="32" xfId="92" applyNumberFormat="1" applyFont="1" applyFill="1" applyBorder="1" applyAlignment="1" applyProtection="1">
      <alignment horizontal="center" vertical="top" shrinkToFit="1"/>
      <protection/>
    </xf>
    <xf numFmtId="192" fontId="90" fillId="0" borderId="33" xfId="92" applyNumberFormat="1" applyFont="1" applyFill="1" applyBorder="1" applyAlignment="1" applyProtection="1">
      <alignment horizontal="center" vertical="top" shrinkToFit="1"/>
      <protection/>
    </xf>
    <xf numFmtId="192" fontId="90" fillId="0" borderId="32" xfId="83" applyNumberFormat="1" applyFont="1" applyFill="1" applyBorder="1" applyAlignment="1" applyProtection="1">
      <alignment horizontal="center" vertical="top" shrinkToFit="1"/>
      <protection/>
    </xf>
    <xf numFmtId="0" fontId="89" fillId="0" borderId="0" xfId="92" applyFont="1" applyProtection="1">
      <alignment/>
      <protection/>
    </xf>
    <xf numFmtId="0" fontId="13" fillId="37" borderId="11" xfId="62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99" fillId="0" borderId="0" xfId="50" applyFont="1" applyProtection="1">
      <alignment/>
      <protection/>
    </xf>
    <xf numFmtId="0" fontId="86" fillId="0" borderId="21" xfId="94" applyFont="1" applyFill="1" applyBorder="1" applyAlignment="1" applyProtection="1">
      <alignment vertical="center"/>
      <protection/>
    </xf>
    <xf numFmtId="0" fontId="86" fillId="0" borderId="18" xfId="64" applyFont="1" applyFill="1" applyBorder="1" applyAlignment="1" applyProtection="1">
      <alignment horizontal="right" vertical="center"/>
      <protection/>
    </xf>
    <xf numFmtId="0" fontId="86" fillId="0" borderId="17" xfId="94" applyFont="1" applyFill="1" applyBorder="1" applyAlignment="1" applyProtection="1">
      <alignment horizontal="center" vertical="center"/>
      <protection/>
    </xf>
    <xf numFmtId="0" fontId="86" fillId="0" borderId="0" xfId="94" applyFont="1" applyFill="1" applyBorder="1" applyAlignment="1" applyProtection="1">
      <alignment vertical="center" wrapText="1"/>
      <protection/>
    </xf>
    <xf numFmtId="0" fontId="86" fillId="0" borderId="0" xfId="94" applyFont="1" applyFill="1" applyAlignment="1" applyProtection="1">
      <alignment vertical="center"/>
      <protection/>
    </xf>
    <xf numFmtId="0" fontId="99" fillId="0" borderId="0" xfId="94" applyFont="1" applyAlignment="1" applyProtection="1">
      <alignment vertical="center"/>
      <protection/>
    </xf>
    <xf numFmtId="0" fontId="86" fillId="0" borderId="12" xfId="94" applyFont="1" applyFill="1" applyBorder="1" applyAlignment="1" applyProtection="1">
      <alignment horizontal="center" vertical="center"/>
      <protection/>
    </xf>
    <xf numFmtId="0" fontId="86" fillId="0" borderId="12" xfId="64" applyFont="1" applyFill="1" applyBorder="1" applyAlignment="1" applyProtection="1">
      <alignment horizontal="left" vertical="center"/>
      <protection/>
    </xf>
    <xf numFmtId="0" fontId="86" fillId="0" borderId="12" xfId="94" applyFont="1" applyBorder="1" applyAlignment="1" applyProtection="1">
      <alignment horizontal="center" vertical="center"/>
      <protection/>
    </xf>
    <xf numFmtId="192" fontId="99" fillId="0" borderId="12" xfId="64" applyNumberFormat="1" applyFont="1" applyFill="1" applyBorder="1" applyAlignment="1" applyProtection="1">
      <alignment horizontal="left" vertical="center"/>
      <protection/>
    </xf>
    <xf numFmtId="0" fontId="100" fillId="0" borderId="0" xfId="50" applyFont="1" applyAlignment="1" applyProtection="1">
      <alignment vertical="center"/>
      <protection/>
    </xf>
    <xf numFmtId="192" fontId="99" fillId="0" borderId="12" xfId="50" applyNumberFormat="1" applyFont="1" applyBorder="1" applyAlignment="1" applyProtection="1">
      <alignment horizontal="left" vertical="center"/>
      <protection/>
    </xf>
    <xf numFmtId="0" fontId="99" fillId="0" borderId="0" xfId="64" applyFont="1" applyAlignment="1" applyProtection="1">
      <alignment vertical="center"/>
      <protection/>
    </xf>
    <xf numFmtId="0" fontId="86" fillId="0" borderId="0" xfId="94" applyFont="1" applyFill="1" applyBorder="1" applyAlignment="1" applyProtection="1">
      <alignment horizontal="left" vertical="center"/>
      <protection/>
    </xf>
    <xf numFmtId="0" fontId="86" fillId="0" borderId="0" xfId="94" applyFont="1" applyBorder="1" applyAlignment="1" applyProtection="1">
      <alignment horizontal="center" vertical="center"/>
      <protection/>
    </xf>
    <xf numFmtId="192" fontId="99" fillId="0" borderId="0" xfId="64" applyNumberFormat="1" applyFont="1" applyFill="1" applyBorder="1" applyAlignment="1" applyProtection="1">
      <alignment horizontal="left" vertical="center"/>
      <protection/>
    </xf>
    <xf numFmtId="0" fontId="86" fillId="0" borderId="0" xfId="64" applyFont="1" applyFill="1" applyBorder="1" applyAlignment="1" applyProtection="1">
      <alignment horizontal="center" vertical="center"/>
      <protection/>
    </xf>
    <xf numFmtId="0" fontId="99" fillId="0" borderId="0" xfId="94" applyFont="1" applyAlignment="1" applyProtection="1">
      <alignment horizontal="right" vertical="center"/>
      <protection/>
    </xf>
    <xf numFmtId="195" fontId="99" fillId="0" borderId="0" xfId="94" applyNumberFormat="1" applyFont="1" applyFill="1" applyBorder="1" applyAlignment="1" applyProtection="1">
      <alignment horizontal="center" vertical="center"/>
      <protection/>
    </xf>
    <xf numFmtId="0" fontId="99" fillId="0" borderId="0" xfId="94" applyFont="1" applyFill="1" applyBorder="1" applyAlignment="1" applyProtection="1">
      <alignment horizontal="center" vertical="center"/>
      <protection/>
    </xf>
    <xf numFmtId="0" fontId="86" fillId="12" borderId="11" xfId="94" applyFont="1" applyFill="1" applyBorder="1" applyAlignment="1" applyProtection="1">
      <alignment horizontal="center" vertical="center"/>
      <protection/>
    </xf>
    <xf numFmtId="0" fontId="86" fillId="12" borderId="11" xfId="0" applyFont="1" applyFill="1" applyBorder="1" applyAlignment="1" applyProtection="1">
      <alignment horizontal="center" vertical="center"/>
      <protection/>
    </xf>
    <xf numFmtId="0" fontId="86" fillId="12" borderId="11" xfId="94" applyFont="1" applyFill="1" applyBorder="1" applyAlignment="1" applyProtection="1">
      <alignment horizontal="center" vertical="center" shrinkToFit="1"/>
      <protection/>
    </xf>
    <xf numFmtId="0" fontId="99" fillId="0" borderId="11" xfId="94" applyFont="1" applyBorder="1" applyAlignment="1" applyProtection="1">
      <alignment horizontal="center" vertical="center"/>
      <protection/>
    </xf>
    <xf numFmtId="1" fontId="99" fillId="0" borderId="11" xfId="94" applyNumberFormat="1" applyFont="1" applyFill="1" applyBorder="1" applyAlignment="1" applyProtection="1">
      <alignment horizontal="center" vertical="center"/>
      <protection/>
    </xf>
    <xf numFmtId="1" fontId="99" fillId="0" borderId="11" xfId="94" applyNumberFormat="1" applyFont="1" applyBorder="1" applyAlignment="1" applyProtection="1">
      <alignment horizontal="center" vertical="center"/>
      <protection/>
    </xf>
    <xf numFmtId="192" fontId="99" fillId="0" borderId="11" xfId="94" applyNumberFormat="1" applyFont="1" applyFill="1" applyBorder="1" applyAlignment="1" applyProtection="1">
      <alignment horizontal="center" vertical="center"/>
      <protection/>
    </xf>
    <xf numFmtId="192" fontId="99" fillId="0" borderId="11" xfId="94" applyNumberFormat="1" applyFont="1" applyBorder="1" applyAlignment="1" applyProtection="1">
      <alignment horizontal="center" vertical="center"/>
      <protection/>
    </xf>
    <xf numFmtId="1" fontId="86" fillId="37" borderId="11" xfId="94" applyNumberFormat="1" applyFont="1" applyFill="1" applyBorder="1" applyAlignment="1" applyProtection="1">
      <alignment horizontal="center" vertical="center"/>
      <protection/>
    </xf>
    <xf numFmtId="192" fontId="99" fillId="0" borderId="0" xfId="94" applyNumberFormat="1" applyFont="1" applyBorder="1" applyAlignment="1" applyProtection="1">
      <alignment vertical="center"/>
      <protection/>
    </xf>
    <xf numFmtId="2" fontId="99" fillId="0" borderId="0" xfId="94" applyNumberFormat="1" applyFont="1" applyBorder="1" applyAlignment="1" applyProtection="1">
      <alignment vertical="center"/>
      <protection/>
    </xf>
    <xf numFmtId="0" fontId="99" fillId="0" borderId="0" xfId="94" applyFont="1" applyBorder="1" applyAlignment="1" applyProtection="1">
      <alignment vertical="center"/>
      <protection/>
    </xf>
    <xf numFmtId="0" fontId="99" fillId="0" borderId="0" xfId="94" applyFont="1" applyBorder="1" applyAlignment="1" applyProtection="1">
      <alignment horizontal="center" vertical="center"/>
      <protection/>
    </xf>
    <xf numFmtId="192" fontId="99" fillId="19" borderId="11" xfId="94" applyNumberFormat="1" applyFont="1" applyFill="1" applyBorder="1" applyAlignment="1" applyProtection="1">
      <alignment horizontal="center" vertical="center"/>
      <protection/>
    </xf>
    <xf numFmtId="0" fontId="99" fillId="0" borderId="0" xfId="94" applyFont="1" applyProtection="1">
      <alignment/>
      <protection/>
    </xf>
    <xf numFmtId="0" fontId="99" fillId="0" borderId="0" xfId="94" applyFont="1" applyAlignment="1" applyProtection="1">
      <alignment horizontal="right"/>
      <protection/>
    </xf>
    <xf numFmtId="195" fontId="99" fillId="0" borderId="0" xfId="94" applyNumberFormat="1" applyFont="1" applyFill="1" applyBorder="1" applyAlignment="1" applyProtection="1">
      <alignment horizontal="center"/>
      <protection/>
    </xf>
    <xf numFmtId="2" fontId="99" fillId="0" borderId="0" xfId="77" applyNumberFormat="1" applyFont="1" applyFill="1" applyBorder="1" applyAlignment="1" applyProtection="1">
      <alignment vertical="center" wrapText="1"/>
      <protection/>
    </xf>
    <xf numFmtId="0" fontId="86" fillId="0" borderId="0" xfId="0" applyFont="1" applyAlignment="1" applyProtection="1">
      <alignment vertical="top"/>
      <protection/>
    </xf>
    <xf numFmtId="0" fontId="99" fillId="0" borderId="0" xfId="0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99" fillId="0" borderId="0" xfId="94" applyFont="1" applyAlignment="1" applyProtection="1">
      <alignment horizontal="center" vertical="center"/>
      <protection/>
    </xf>
    <xf numFmtId="0" fontId="101" fillId="0" borderId="0" xfId="0" applyFont="1" applyAlignment="1" applyProtection="1">
      <alignment horizontal="center" vertical="center"/>
      <protection/>
    </xf>
    <xf numFmtId="0" fontId="86" fillId="39" borderId="11" xfId="0" applyFont="1" applyFill="1" applyBorder="1" applyAlignment="1" applyProtection="1">
      <alignment horizontal="center" vertical="center" wrapText="1"/>
      <protection/>
    </xf>
    <xf numFmtId="0" fontId="86" fillId="39" borderId="13" xfId="0" applyFont="1" applyFill="1" applyBorder="1" applyAlignment="1" applyProtection="1">
      <alignment horizontal="center" vertical="center" wrapText="1"/>
      <protection/>
    </xf>
    <xf numFmtId="0" fontId="101" fillId="0" borderId="0" xfId="0" applyFont="1" applyAlignment="1" applyProtection="1">
      <alignment vertical="center"/>
      <protection/>
    </xf>
    <xf numFmtId="0" fontId="99" fillId="35" borderId="22" xfId="0" applyFont="1" applyFill="1" applyBorder="1" applyAlignment="1" applyProtection="1">
      <alignment horizontal="center" vertical="center" wrapText="1"/>
      <protection locked="0"/>
    </xf>
    <xf numFmtId="0" fontId="99" fillId="35" borderId="23" xfId="0" applyFont="1" applyFill="1" applyBorder="1" applyAlignment="1" applyProtection="1">
      <alignment horizontal="center" vertical="center"/>
      <protection locked="0"/>
    </xf>
    <xf numFmtId="0" fontId="101" fillId="35" borderId="11" xfId="0" applyFont="1" applyFill="1" applyBorder="1" applyAlignment="1" applyProtection="1">
      <alignment vertical="center"/>
      <protection locked="0"/>
    </xf>
    <xf numFmtId="0" fontId="99" fillId="35" borderId="11" xfId="0" applyFont="1" applyFill="1" applyBorder="1" applyAlignment="1" applyProtection="1">
      <alignment horizontal="center" vertical="center" wrapText="1"/>
      <protection locked="0"/>
    </xf>
    <xf numFmtId="0" fontId="99" fillId="35" borderId="14" xfId="0" applyFont="1" applyFill="1" applyBorder="1" applyAlignment="1" applyProtection="1">
      <alignment horizontal="center" vertical="center"/>
      <protection locked="0"/>
    </xf>
    <xf numFmtId="0" fontId="99" fillId="39" borderId="11" xfId="0" applyFont="1" applyFill="1" applyBorder="1" applyAlignment="1" applyProtection="1">
      <alignment horizontal="center" vertical="center" wrapText="1"/>
      <protection/>
    </xf>
    <xf numFmtId="0" fontId="99" fillId="39" borderId="14" xfId="0" applyFont="1" applyFill="1" applyBorder="1" applyAlignment="1" applyProtection="1">
      <alignment horizontal="center" vertical="center"/>
      <protection/>
    </xf>
    <xf numFmtId="0" fontId="101" fillId="0" borderId="11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0" fontId="101" fillId="0" borderId="11" xfId="0" applyFont="1" applyBorder="1" applyAlignment="1" applyProtection="1">
      <alignment vertical="center"/>
      <protection/>
    </xf>
    <xf numFmtId="0" fontId="86" fillId="19" borderId="11" xfId="0" applyFont="1" applyFill="1" applyBorder="1" applyAlignment="1" applyProtection="1">
      <alignment horizontal="center" vertical="center" wrapText="1"/>
      <protection/>
    </xf>
    <xf numFmtId="0" fontId="99" fillId="19" borderId="14" xfId="0" applyFont="1" applyFill="1" applyBorder="1" applyAlignment="1" applyProtection="1">
      <alignment horizontal="center" vertical="center"/>
      <protection/>
    </xf>
    <xf numFmtId="2" fontId="99" fillId="0" borderId="0" xfId="77" applyNumberFormat="1" applyFont="1" applyFill="1" applyBorder="1" applyAlignment="1" applyProtection="1">
      <alignment horizontal="left" vertical="center" wrapText="1"/>
      <protection/>
    </xf>
    <xf numFmtId="0" fontId="86" fillId="0" borderId="0" xfId="94" applyFont="1" applyAlignment="1" applyProtection="1">
      <alignment vertical="center"/>
      <protection/>
    </xf>
    <xf numFmtId="0" fontId="101" fillId="0" borderId="0" xfId="0" applyFont="1" applyFill="1" applyAlignment="1" applyProtection="1">
      <alignment/>
      <protection/>
    </xf>
    <xf numFmtId="0" fontId="86" fillId="0" borderId="0" xfId="0" applyFont="1" applyFill="1" applyBorder="1" applyAlignment="1" applyProtection="1">
      <alignment horizontal="center" vertical="top" wrapText="1"/>
      <protection/>
    </xf>
    <xf numFmtId="2" fontId="99" fillId="19" borderId="11" xfId="0" applyNumberFormat="1" applyFont="1" applyFill="1" applyBorder="1" applyAlignment="1" applyProtection="1">
      <alignment horizontal="center" vertical="center"/>
      <protection/>
    </xf>
    <xf numFmtId="2" fontId="99" fillId="0" borderId="11" xfId="0" applyNumberFormat="1" applyFont="1" applyFill="1" applyBorder="1" applyAlignment="1" applyProtection="1">
      <alignment horizontal="center" vertical="center"/>
      <protection/>
    </xf>
    <xf numFmtId="2" fontId="99" fillId="0" borderId="0" xfId="77" applyNumberFormat="1" applyFont="1" applyFill="1" applyBorder="1" applyAlignment="1" applyProtection="1">
      <alignment horizontal="left" vertical="top" wrapText="1"/>
      <protection/>
    </xf>
    <xf numFmtId="0" fontId="86" fillId="0" borderId="0" xfId="94" applyFont="1" applyProtection="1">
      <alignment/>
      <protection/>
    </xf>
    <xf numFmtId="0" fontId="99" fillId="0" borderId="0" xfId="94" applyFont="1" applyBorder="1" applyProtection="1">
      <alignment/>
      <protection/>
    </xf>
    <xf numFmtId="0" fontId="86" fillId="39" borderId="17" xfId="0" applyFont="1" applyFill="1" applyBorder="1" applyAlignment="1" applyProtection="1">
      <alignment horizontal="center" vertical="center" wrapText="1"/>
      <protection/>
    </xf>
    <xf numFmtId="0" fontId="102" fillId="39" borderId="14" xfId="0" applyFont="1" applyFill="1" applyBorder="1" applyAlignment="1" applyProtection="1">
      <alignment horizontal="center" vertical="center" wrapText="1"/>
      <protection/>
    </xf>
    <xf numFmtId="0" fontId="102" fillId="39" borderId="12" xfId="0" applyFont="1" applyFill="1" applyBorder="1" applyAlignment="1" applyProtection="1">
      <alignment horizontal="center" vertical="center" wrapText="1"/>
      <protection/>
    </xf>
    <xf numFmtId="0" fontId="99" fillId="35" borderId="14" xfId="0" applyFont="1" applyFill="1" applyBorder="1" applyAlignment="1" applyProtection="1">
      <alignment horizontal="center" vertical="center" wrapText="1"/>
      <protection locked="0"/>
    </xf>
    <xf numFmtId="0" fontId="99" fillId="35" borderId="12" xfId="0" applyFont="1" applyFill="1" applyBorder="1" applyAlignment="1" applyProtection="1">
      <alignment horizontal="center" vertical="center" wrapText="1"/>
      <protection locked="0"/>
    </xf>
    <xf numFmtId="0" fontId="101" fillId="35" borderId="12" xfId="0" applyFont="1" applyFill="1" applyBorder="1" applyAlignment="1" applyProtection="1">
      <alignment vertical="center"/>
      <protection locked="0"/>
    </xf>
    <xf numFmtId="0" fontId="99" fillId="39" borderId="14" xfId="0" applyFont="1" applyFill="1" applyBorder="1" applyAlignment="1" applyProtection="1">
      <alignment horizontal="center" vertical="center" wrapText="1"/>
      <protection/>
    </xf>
    <xf numFmtId="0" fontId="99" fillId="0" borderId="14" xfId="0" applyFont="1" applyFill="1" applyBorder="1" applyAlignment="1" applyProtection="1">
      <alignment horizontal="center" vertical="center"/>
      <protection/>
    </xf>
    <xf numFmtId="0" fontId="99" fillId="0" borderId="12" xfId="0" applyFont="1" applyBorder="1" applyAlignment="1" applyProtection="1">
      <alignment horizontal="center" vertical="center" wrapText="1"/>
      <protection/>
    </xf>
    <xf numFmtId="0" fontId="101" fillId="0" borderId="12" xfId="0" applyFont="1" applyBorder="1" applyAlignment="1" applyProtection="1">
      <alignment vertical="center"/>
      <protection/>
    </xf>
    <xf numFmtId="0" fontId="99" fillId="37" borderId="14" xfId="0" applyFont="1" applyFill="1" applyBorder="1" applyAlignment="1" applyProtection="1">
      <alignment horizontal="center" vertical="center" wrapText="1"/>
      <protection/>
    </xf>
    <xf numFmtId="0" fontId="99" fillId="19" borderId="11" xfId="0" applyFont="1" applyFill="1" applyBorder="1" applyAlignment="1" applyProtection="1">
      <alignment horizontal="center" vertical="center"/>
      <protection/>
    </xf>
    <xf numFmtId="1" fontId="87" fillId="0" borderId="0" xfId="77" applyNumberFormat="1" applyFont="1" applyFill="1" applyBorder="1" applyAlignment="1" applyProtection="1">
      <alignment horizontal="center" vertical="center" wrapText="1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99" fillId="0" borderId="0" xfId="0" applyFont="1" applyFill="1" applyBorder="1" applyAlignment="1" applyProtection="1">
      <alignment horizontal="right" vertical="center"/>
      <protection/>
    </xf>
    <xf numFmtId="2" fontId="99" fillId="0" borderId="0" xfId="0" applyNumberFormat="1" applyFont="1" applyFill="1" applyBorder="1" applyAlignment="1" applyProtection="1">
      <alignment horizontal="center" vertical="center"/>
      <protection/>
    </xf>
    <xf numFmtId="0" fontId="99" fillId="0" borderId="0" xfId="0" applyFont="1" applyFill="1" applyAlignment="1" applyProtection="1">
      <alignment/>
      <protection/>
    </xf>
    <xf numFmtId="0" fontId="99" fillId="0" borderId="0" xfId="50" applyFont="1" applyAlignment="1" applyProtection="1">
      <alignment horizontal="left"/>
      <protection/>
    </xf>
    <xf numFmtId="0" fontId="99" fillId="0" borderId="0" xfId="63" applyFont="1" applyProtection="1">
      <alignment/>
      <protection/>
    </xf>
    <xf numFmtId="49" fontId="99" fillId="0" borderId="0" xfId="50" applyNumberFormat="1" applyFont="1" applyFill="1" applyAlignment="1" applyProtection="1">
      <alignment vertical="top" wrapText="1"/>
      <protection/>
    </xf>
    <xf numFmtId="0" fontId="99" fillId="0" borderId="0" xfId="50" applyFont="1" applyFill="1" applyProtection="1">
      <alignment/>
      <protection/>
    </xf>
    <xf numFmtId="0" fontId="13" fillId="19" borderId="11" xfId="50" applyFont="1" applyFill="1" applyBorder="1" applyAlignment="1" applyProtection="1">
      <alignment horizontal="center" vertical="center"/>
      <protection/>
    </xf>
    <xf numFmtId="0" fontId="9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4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4" xfId="62" applyFont="1" applyBorder="1" applyAlignment="1" applyProtection="1">
      <alignment horizontal="right" vertical="center" wrapText="1"/>
      <protection/>
    </xf>
    <xf numFmtId="0" fontId="3" fillId="0" borderId="26" xfId="94" applyFont="1" applyFill="1" applyBorder="1" applyAlignment="1" applyProtection="1">
      <alignment horizontal="left" vertical="center" wrapText="1"/>
      <protection/>
    </xf>
    <xf numFmtId="0" fontId="3" fillId="0" borderId="0" xfId="94" applyFont="1" applyFill="1" applyBorder="1" applyAlignment="1" applyProtection="1">
      <alignment horizontal="left" vertical="center" wrapText="1"/>
      <protection/>
    </xf>
    <xf numFmtId="0" fontId="3" fillId="0" borderId="14" xfId="94" applyFont="1" applyFill="1" applyBorder="1" applyAlignment="1" applyProtection="1">
      <alignment horizontal="left" vertical="center"/>
      <protection/>
    </xf>
    <xf numFmtId="0" fontId="3" fillId="0" borderId="15" xfId="94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4" applyFont="1" applyFill="1" applyAlignment="1" applyProtection="1">
      <alignment horizontal="left" vertical="top" wrapText="1"/>
      <protection/>
    </xf>
    <xf numFmtId="0" fontId="4" fillId="39" borderId="0" xfId="94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4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6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03" fillId="6" borderId="14" xfId="91" applyFont="1" applyFill="1" applyBorder="1" applyAlignment="1" applyProtection="1">
      <alignment horizontal="left" vertical="center" wrapText="1"/>
      <protection/>
    </xf>
    <xf numFmtId="0" fontId="103" fillId="6" borderId="12" xfId="91" applyFont="1" applyFill="1" applyBorder="1" applyAlignment="1" applyProtection="1">
      <alignment horizontal="left" vertical="center" wrapTex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192" fontId="13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7" xfId="91" applyFont="1" applyFill="1" applyBorder="1" applyAlignment="1" applyProtection="1">
      <alignment horizontal="center" vertical="center"/>
      <protection/>
    </xf>
    <xf numFmtId="0" fontId="13" fillId="0" borderId="38" xfId="91" applyFont="1" applyFill="1" applyBorder="1" applyAlignment="1" applyProtection="1">
      <alignment horizontal="center" vertical="center"/>
      <protection/>
    </xf>
    <xf numFmtId="0" fontId="13" fillId="0" borderId="39" xfId="91" applyFont="1" applyFill="1" applyBorder="1" applyAlignment="1" applyProtection="1">
      <alignment horizontal="center" vertical="center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3" fillId="0" borderId="40" xfId="91" applyFont="1" applyFill="1" applyBorder="1" applyAlignment="1" applyProtection="1">
      <alignment horizontal="center" vertical="center"/>
      <protection locked="0"/>
    </xf>
    <xf numFmtId="0" fontId="13" fillId="0" borderId="41" xfId="91" applyFont="1" applyFill="1" applyBorder="1" applyAlignment="1" applyProtection="1">
      <alignment horizontal="center" vertical="center"/>
      <protection locked="0"/>
    </xf>
    <xf numFmtId="0" fontId="13" fillId="0" borderId="42" xfId="91" applyFont="1" applyFill="1" applyBorder="1" applyAlignment="1" applyProtection="1">
      <alignment horizontal="center" vertical="center"/>
      <protection locked="0"/>
    </xf>
    <xf numFmtId="192" fontId="91" fillId="0" borderId="18" xfId="83" applyNumberFormat="1" applyFont="1" applyFill="1" applyBorder="1" applyAlignment="1" applyProtection="1">
      <alignment horizontal="center" vertical="center" shrinkToFit="1"/>
      <protection/>
    </xf>
    <xf numFmtId="192" fontId="91" fillId="0" borderId="17" xfId="83" applyNumberFormat="1" applyFont="1" applyFill="1" applyBorder="1" applyAlignment="1" applyProtection="1">
      <alignment horizontal="center" vertical="center" shrinkToFi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0" fontId="14" fillId="0" borderId="0" xfId="50" applyFont="1" applyFill="1" applyBorder="1" applyAlignment="1" applyProtection="1">
      <alignment horizontal="center"/>
      <protection/>
    </xf>
    <xf numFmtId="0" fontId="96" fillId="0" borderId="26" xfId="94" applyFont="1" applyFill="1" applyBorder="1" applyAlignment="1" applyProtection="1">
      <alignment horizontal="left" vertical="top" wrapText="1"/>
      <protection/>
    </xf>
    <xf numFmtId="0" fontId="96" fillId="0" borderId="0" xfId="94" applyFont="1" applyFill="1" applyBorder="1" applyAlignment="1" applyProtection="1">
      <alignment horizontal="left" vertical="top" wrapText="1"/>
      <protection/>
    </xf>
    <xf numFmtId="0" fontId="13" fillId="0" borderId="14" xfId="94" applyFont="1" applyFill="1" applyBorder="1" applyAlignment="1" applyProtection="1">
      <alignment horizontal="left" vertical="center"/>
      <protection/>
    </xf>
    <xf numFmtId="0" fontId="13" fillId="0" borderId="15" xfId="94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wrapText="1" indent="1"/>
      <protection/>
    </xf>
    <xf numFmtId="0" fontId="14" fillId="0" borderId="12" xfId="62" applyFont="1" applyBorder="1" applyAlignment="1" applyProtection="1">
      <alignment horizontal="right" vertical="center" wrapText="1" indent="1"/>
      <protection/>
    </xf>
    <xf numFmtId="0" fontId="13" fillId="37" borderId="11" xfId="62" applyFont="1" applyFill="1" applyBorder="1" applyAlignment="1" applyProtection="1">
      <alignment horizontal="center" vertical="center"/>
      <protection/>
    </xf>
    <xf numFmtId="0" fontId="13" fillId="0" borderId="0" xfId="50" applyFont="1" applyFill="1" applyBorder="1" applyAlignment="1" applyProtection="1">
      <alignment horizontal="center" vertical="center"/>
      <protection/>
    </xf>
    <xf numFmtId="0" fontId="13" fillId="0" borderId="11" xfId="62" applyFont="1" applyBorder="1" applyAlignment="1" applyProtection="1">
      <alignment horizontal="center" vertical="center"/>
      <protection/>
    </xf>
    <xf numFmtId="0" fontId="13" fillId="0" borderId="14" xfId="62" applyFont="1" applyBorder="1" applyAlignment="1" applyProtection="1">
      <alignment horizontal="center" vertical="center"/>
      <protection/>
    </xf>
    <xf numFmtId="0" fontId="13" fillId="0" borderId="15" xfId="62" applyFont="1" applyBorder="1" applyAlignment="1" applyProtection="1">
      <alignment horizontal="center" vertical="center"/>
      <protection/>
    </xf>
    <xf numFmtId="0" fontId="13" fillId="0" borderId="12" xfId="62" applyFont="1" applyBorder="1" applyAlignment="1" applyProtection="1">
      <alignment horizontal="center" vertical="center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/>
      <protection/>
    </xf>
    <xf numFmtId="0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0" borderId="11" xfId="50" applyFont="1" applyBorder="1" applyAlignment="1" applyProtection="1">
      <alignment horizontal="center" vertical="center"/>
      <protection/>
    </xf>
    <xf numFmtId="0" fontId="99" fillId="12" borderId="0" xfId="0" applyFont="1" applyFill="1" applyBorder="1" applyAlignment="1" applyProtection="1">
      <alignment horizontal="right" vertical="center"/>
      <protection/>
    </xf>
    <xf numFmtId="0" fontId="99" fillId="12" borderId="34" xfId="0" applyFont="1" applyFill="1" applyBorder="1" applyAlignment="1" applyProtection="1">
      <alignment horizontal="right" vertical="center"/>
      <protection/>
    </xf>
    <xf numFmtId="2" fontId="86" fillId="39" borderId="0" xfId="77" applyNumberFormat="1" applyFont="1" applyFill="1" applyBorder="1" applyAlignment="1" applyProtection="1">
      <alignment horizontal="left" vertical="center" wrapText="1"/>
      <protection/>
    </xf>
    <xf numFmtId="0" fontId="99" fillId="0" borderId="0" xfId="50" applyFont="1" applyAlignment="1" applyProtection="1">
      <alignment horizontal="left"/>
      <protection/>
    </xf>
    <xf numFmtId="0" fontId="86" fillId="2" borderId="14" xfId="0" applyFont="1" applyFill="1" applyBorder="1" applyAlignment="1" applyProtection="1">
      <alignment horizontal="left" vertical="center"/>
      <protection/>
    </xf>
    <xf numFmtId="0" fontId="86" fillId="2" borderId="15" xfId="0" applyFont="1" applyFill="1" applyBorder="1" applyAlignment="1" applyProtection="1">
      <alignment horizontal="left" vertical="center"/>
      <protection/>
    </xf>
    <xf numFmtId="0" fontId="86" fillId="2" borderId="12" xfId="0" applyFont="1" applyFill="1" applyBorder="1" applyAlignment="1" applyProtection="1">
      <alignment horizontal="left" vertical="center"/>
      <protection/>
    </xf>
    <xf numFmtId="0" fontId="99" fillId="0" borderId="14" xfId="0" applyFont="1" applyBorder="1" applyAlignment="1" applyProtection="1">
      <alignment horizontal="left" vertical="center" wrapText="1"/>
      <protection/>
    </xf>
    <xf numFmtId="0" fontId="99" fillId="0" borderId="15" xfId="0" applyFont="1" applyBorder="1" applyAlignment="1" applyProtection="1">
      <alignment horizontal="left" vertical="center" wrapText="1"/>
      <protection/>
    </xf>
    <xf numFmtId="0" fontId="99" fillId="0" borderId="12" xfId="0" applyFont="1" applyBorder="1" applyAlignment="1" applyProtection="1">
      <alignment horizontal="left" vertical="center" wrapText="1"/>
      <protection/>
    </xf>
    <xf numFmtId="191" fontId="99" fillId="35" borderId="14" xfId="85" applyFont="1" applyFill="1" applyBorder="1" applyAlignment="1" applyProtection="1">
      <alignment horizontal="center" vertical="center" shrinkToFit="1"/>
      <protection locked="0"/>
    </xf>
    <xf numFmtId="191" fontId="99" fillId="35" borderId="12" xfId="85" applyFont="1" applyFill="1" applyBorder="1" applyAlignment="1" applyProtection="1">
      <alignment horizontal="center" vertical="center" shrinkToFit="1"/>
      <protection locked="0"/>
    </xf>
    <xf numFmtId="0" fontId="99" fillId="0" borderId="0" xfId="0" applyFont="1" applyFill="1" applyBorder="1" applyAlignment="1" applyProtection="1">
      <alignment horizontal="right" vertical="center"/>
      <protection/>
    </xf>
    <xf numFmtId="0" fontId="99" fillId="0" borderId="34" xfId="0" applyFont="1" applyFill="1" applyBorder="1" applyAlignment="1" applyProtection="1">
      <alignment horizontal="right" vertical="center"/>
      <protection/>
    </xf>
    <xf numFmtId="0" fontId="86" fillId="0" borderId="14" xfId="94" applyFont="1" applyFill="1" applyBorder="1" applyAlignment="1" applyProtection="1">
      <alignment horizontal="left" vertical="center"/>
      <protection/>
    </xf>
    <xf numFmtId="0" fontId="86" fillId="0" borderId="15" xfId="94" applyFont="1" applyFill="1" applyBorder="1" applyAlignment="1" applyProtection="1">
      <alignment horizontal="left" vertical="center"/>
      <protection/>
    </xf>
    <xf numFmtId="0" fontId="86" fillId="0" borderId="26" xfId="94" applyFont="1" applyFill="1" applyBorder="1" applyAlignment="1" applyProtection="1">
      <alignment horizontal="left" vertical="center" wrapText="1"/>
      <protection/>
    </xf>
    <xf numFmtId="0" fontId="86" fillId="0" borderId="0" xfId="94" applyFont="1" applyFill="1" applyBorder="1" applyAlignment="1" applyProtection="1">
      <alignment horizontal="left" vertical="center" wrapText="1"/>
      <protection/>
    </xf>
    <xf numFmtId="2" fontId="99" fillId="0" borderId="0" xfId="77" applyNumberFormat="1" applyFont="1" applyFill="1" applyBorder="1" applyAlignment="1" applyProtection="1">
      <alignment horizontal="left" vertical="center"/>
      <protection/>
    </xf>
    <xf numFmtId="0" fontId="86" fillId="12" borderId="11" xfId="94" applyFont="1" applyFill="1" applyBorder="1" applyAlignment="1" applyProtection="1">
      <alignment horizontal="center" vertical="center"/>
      <protection/>
    </xf>
    <xf numFmtId="0" fontId="99" fillId="0" borderId="14" xfId="94" applyFont="1" applyBorder="1" applyAlignment="1" applyProtection="1">
      <alignment horizontal="left" vertical="center"/>
      <protection/>
    </xf>
    <xf numFmtId="0" fontId="99" fillId="0" borderId="15" xfId="94" applyFont="1" applyBorder="1" applyAlignment="1" applyProtection="1">
      <alignment horizontal="left" vertical="center"/>
      <protection/>
    </xf>
    <xf numFmtId="0" fontId="99" fillId="0" borderId="12" xfId="94" applyFont="1" applyBorder="1" applyAlignment="1" applyProtection="1">
      <alignment horizontal="left" vertical="center"/>
      <protection/>
    </xf>
    <xf numFmtId="0" fontId="86" fillId="39" borderId="21" xfId="0" applyFont="1" applyFill="1" applyBorder="1" applyAlignment="1" applyProtection="1">
      <alignment horizontal="center" vertical="center" wrapText="1"/>
      <protection/>
    </xf>
    <xf numFmtId="0" fontId="86" fillId="39" borderId="18" xfId="0" applyFont="1" applyFill="1" applyBorder="1" applyAlignment="1" applyProtection="1">
      <alignment horizontal="center" vertical="center" wrapText="1"/>
      <protection/>
    </xf>
    <xf numFmtId="0" fontId="86" fillId="39" borderId="26" xfId="0" applyFont="1" applyFill="1" applyBorder="1" applyAlignment="1" applyProtection="1">
      <alignment horizontal="center" vertical="center" wrapText="1"/>
      <protection/>
    </xf>
    <xf numFmtId="0" fontId="86" fillId="39" borderId="0" xfId="0" applyFont="1" applyFill="1" applyBorder="1" applyAlignment="1" applyProtection="1">
      <alignment horizontal="center" vertical="center" wrapText="1"/>
      <protection/>
    </xf>
    <xf numFmtId="0" fontId="86" fillId="39" borderId="23" xfId="0" applyFont="1" applyFill="1" applyBorder="1" applyAlignment="1" applyProtection="1">
      <alignment horizontal="center" vertical="center" wrapText="1"/>
      <protection/>
    </xf>
    <xf numFmtId="0" fontId="86" fillId="39" borderId="24" xfId="0" applyFont="1" applyFill="1" applyBorder="1" applyAlignment="1" applyProtection="1">
      <alignment horizontal="center" vertical="center" wrapText="1"/>
      <protection/>
    </xf>
    <xf numFmtId="0" fontId="86" fillId="39" borderId="21" xfId="0" applyFont="1" applyFill="1" applyBorder="1" applyAlignment="1" applyProtection="1">
      <alignment horizontal="center" vertical="center"/>
      <protection/>
    </xf>
    <xf numFmtId="0" fontId="86" fillId="39" borderId="18" xfId="0" applyFont="1" applyFill="1" applyBorder="1" applyAlignment="1" applyProtection="1">
      <alignment horizontal="center" vertical="center"/>
      <protection/>
    </xf>
    <xf numFmtId="0" fontId="86" fillId="39" borderId="17" xfId="0" applyFont="1" applyFill="1" applyBorder="1" applyAlignment="1" applyProtection="1">
      <alignment horizontal="center" vertical="center"/>
      <protection/>
    </xf>
    <xf numFmtId="0" fontId="86" fillId="39" borderId="23" xfId="0" applyFont="1" applyFill="1" applyBorder="1" applyAlignment="1" applyProtection="1">
      <alignment horizontal="center" vertical="center"/>
      <protection/>
    </xf>
    <xf numFmtId="0" fontId="86" fillId="39" borderId="24" xfId="0" applyFont="1" applyFill="1" applyBorder="1" applyAlignment="1" applyProtection="1">
      <alignment horizontal="center" vertical="center"/>
      <protection/>
    </xf>
    <xf numFmtId="0" fontId="86" fillId="39" borderId="43" xfId="0" applyFont="1" applyFill="1" applyBorder="1" applyAlignment="1" applyProtection="1">
      <alignment horizontal="center" vertical="center"/>
      <protection/>
    </xf>
    <xf numFmtId="0" fontId="86" fillId="39" borderId="17" xfId="0" applyFont="1" applyFill="1" applyBorder="1" applyAlignment="1" applyProtection="1">
      <alignment horizontal="center" vertical="center" wrapText="1"/>
      <protection/>
    </xf>
    <xf numFmtId="0" fontId="86" fillId="39" borderId="43" xfId="0" applyFont="1" applyFill="1" applyBorder="1" applyAlignment="1" applyProtection="1">
      <alignment horizontal="center" vertical="center" wrapText="1"/>
      <protection/>
    </xf>
    <xf numFmtId="0" fontId="86" fillId="39" borderId="34" xfId="0" applyFont="1" applyFill="1" applyBorder="1" applyAlignment="1" applyProtection="1">
      <alignment horizontal="center" vertical="center" wrapText="1"/>
      <protection/>
    </xf>
    <xf numFmtId="0" fontId="102" fillId="39" borderId="21" xfId="0" applyFont="1" applyFill="1" applyBorder="1" applyAlignment="1" applyProtection="1">
      <alignment horizontal="center" vertical="center" wrapText="1"/>
      <protection/>
    </xf>
    <xf numFmtId="0" fontId="102" fillId="39" borderId="17" xfId="0" applyFont="1" applyFill="1" applyBorder="1" applyAlignment="1" applyProtection="1">
      <alignment horizontal="center" vertical="center" wrapText="1"/>
      <protection/>
    </xf>
    <xf numFmtId="0" fontId="102" fillId="39" borderId="26" xfId="0" applyFont="1" applyFill="1" applyBorder="1" applyAlignment="1" applyProtection="1">
      <alignment horizontal="center" vertical="center" wrapText="1"/>
      <protection/>
    </xf>
    <xf numFmtId="0" fontId="102" fillId="39" borderId="34" xfId="0" applyFont="1" applyFill="1" applyBorder="1" applyAlignment="1" applyProtection="1">
      <alignment horizontal="center" vertical="center" wrapText="1"/>
      <protection/>
    </xf>
    <xf numFmtId="0" fontId="102" fillId="39" borderId="23" xfId="0" applyFont="1" applyFill="1" applyBorder="1" applyAlignment="1" applyProtection="1">
      <alignment horizontal="center" vertical="center" wrapText="1"/>
      <protection/>
    </xf>
    <xf numFmtId="0" fontId="102" fillId="39" borderId="43" xfId="0" applyFont="1" applyFill="1" applyBorder="1" applyAlignment="1" applyProtection="1">
      <alignment horizontal="center" vertical="center" wrapText="1"/>
      <protection/>
    </xf>
    <xf numFmtId="0" fontId="104" fillId="39" borderId="11" xfId="0" applyFont="1" applyFill="1" applyBorder="1" applyAlignment="1" applyProtection="1">
      <alignment horizontal="center" vertical="center" wrapText="1"/>
      <protection/>
    </xf>
    <xf numFmtId="0" fontId="86" fillId="39" borderId="14" xfId="0" applyFont="1" applyFill="1" applyBorder="1" applyAlignment="1" applyProtection="1">
      <alignment horizontal="center" vertical="center" wrapText="1"/>
      <protection/>
    </xf>
    <xf numFmtId="0" fontId="86" fillId="39" borderId="12" xfId="0" applyFont="1" applyFill="1" applyBorder="1" applyAlignment="1" applyProtection="1">
      <alignment horizontal="center" vertical="center" wrapText="1"/>
      <protection/>
    </xf>
    <xf numFmtId="0" fontId="86" fillId="39" borderId="15" xfId="0" applyFont="1" applyFill="1" applyBorder="1" applyAlignment="1" applyProtection="1">
      <alignment horizontal="center" vertical="center" wrapText="1"/>
      <protection/>
    </xf>
    <xf numFmtId="0" fontId="86" fillId="39" borderId="11" xfId="0" applyFont="1" applyFill="1" applyBorder="1" applyAlignment="1" applyProtection="1">
      <alignment horizontal="center" vertical="center" wrapText="1"/>
      <protection/>
    </xf>
    <xf numFmtId="43" fontId="99" fillId="35" borderId="14" xfId="85" applyNumberFormat="1" applyFont="1" applyFill="1" applyBorder="1" applyAlignment="1" applyProtection="1">
      <alignment horizontal="center" vertical="center" shrinkToFit="1"/>
      <protection locked="0"/>
    </xf>
    <xf numFmtId="43" fontId="99" fillId="35" borderId="12" xfId="85" applyNumberFormat="1" applyFont="1" applyFill="1" applyBorder="1" applyAlignment="1" applyProtection="1">
      <alignment horizontal="center" vertical="center" shrinkToFit="1"/>
      <protection locked="0"/>
    </xf>
    <xf numFmtId="191" fontId="99" fillId="35" borderId="14" xfId="85" applyFont="1" applyFill="1" applyBorder="1" applyAlignment="1" applyProtection="1">
      <alignment horizontal="center" vertical="center" wrapText="1"/>
      <protection locked="0"/>
    </xf>
    <xf numFmtId="191" fontId="99" fillId="35" borderId="12" xfId="85" applyFont="1" applyFill="1" applyBorder="1" applyAlignment="1" applyProtection="1">
      <alignment horizontal="center" vertical="center" wrapText="1"/>
      <protection locked="0"/>
    </xf>
    <xf numFmtId="191" fontId="99" fillId="35" borderId="14" xfId="85" applyFont="1" applyFill="1" applyBorder="1" applyAlignment="1" applyProtection="1">
      <alignment vertical="center" shrinkToFit="1"/>
      <protection locked="0"/>
    </xf>
    <xf numFmtId="191" fontId="99" fillId="35" borderId="12" xfId="85" applyFont="1" applyFill="1" applyBorder="1" applyAlignment="1" applyProtection="1">
      <alignment vertical="center" shrinkToFit="1"/>
      <protection locked="0"/>
    </xf>
    <xf numFmtId="0" fontId="86" fillId="0" borderId="14" xfId="0" applyFont="1" applyBorder="1" applyAlignment="1" applyProtection="1">
      <alignment horizontal="center" vertical="center" wrapText="1"/>
      <protection/>
    </xf>
    <xf numFmtId="0" fontId="86" fillId="0" borderId="15" xfId="0" applyFont="1" applyBorder="1" applyAlignment="1" applyProtection="1">
      <alignment horizontal="center" vertical="center" wrapText="1"/>
      <protection/>
    </xf>
    <xf numFmtId="0" fontId="86" fillId="0" borderId="12" xfId="0" applyFont="1" applyBorder="1" applyAlignment="1" applyProtection="1">
      <alignment horizontal="center" vertical="center" wrapText="1"/>
      <protection/>
    </xf>
    <xf numFmtId="191" fontId="99" fillId="0" borderId="14" xfId="85" applyFont="1" applyBorder="1" applyAlignment="1" applyProtection="1">
      <alignment horizontal="center" vertical="center" shrinkToFit="1"/>
      <protection/>
    </xf>
    <xf numFmtId="191" fontId="99" fillId="0" borderId="12" xfId="85" applyFont="1" applyBorder="1" applyAlignment="1" applyProtection="1">
      <alignment horizontal="center" vertical="center" shrinkToFit="1"/>
      <protection/>
    </xf>
    <xf numFmtId="43" fontId="99" fillId="0" borderId="14" xfId="85" applyNumberFormat="1" applyFont="1" applyBorder="1" applyAlignment="1" applyProtection="1">
      <alignment horizontal="center" vertical="center" shrinkToFit="1"/>
      <protection/>
    </xf>
    <xf numFmtId="43" fontId="99" fillId="0" borderId="12" xfId="85" applyNumberFormat="1" applyFont="1" applyBorder="1" applyAlignment="1" applyProtection="1">
      <alignment horizontal="center" vertical="center" shrinkToFit="1"/>
      <protection/>
    </xf>
    <xf numFmtId="191" fontId="99" fillId="0" borderId="14" xfId="85" applyFont="1" applyBorder="1" applyAlignment="1" applyProtection="1">
      <alignment horizontal="center" vertical="center" wrapText="1"/>
      <protection/>
    </xf>
    <xf numFmtId="191" fontId="99" fillId="0" borderId="12" xfId="85" applyFont="1" applyBorder="1" applyAlignment="1" applyProtection="1">
      <alignment horizontal="center" vertical="center" wrapText="1"/>
      <protection/>
    </xf>
    <xf numFmtId="0" fontId="99" fillId="0" borderId="14" xfId="0" applyFont="1" applyBorder="1" applyAlignment="1" applyProtection="1">
      <alignment horizontal="center" vertical="center" shrinkToFit="1"/>
      <protection/>
    </xf>
    <xf numFmtId="0" fontId="99" fillId="0" borderId="12" xfId="0" applyFont="1" applyBorder="1" applyAlignment="1" applyProtection="1">
      <alignment horizontal="center" vertical="center" shrinkToFit="1"/>
      <protection/>
    </xf>
    <xf numFmtId="0" fontId="99" fillId="35" borderId="14" xfId="0" applyFont="1" applyFill="1" applyBorder="1" applyAlignment="1" applyProtection="1">
      <alignment horizontal="center" vertical="center" shrinkToFit="1"/>
      <protection locked="0"/>
    </xf>
    <xf numFmtId="0" fontId="99" fillId="35" borderId="12" xfId="0" applyFont="1" applyFill="1" applyBorder="1" applyAlignment="1" applyProtection="1">
      <alignment horizontal="center" vertical="center" shrinkToFit="1"/>
      <protection locked="0"/>
    </xf>
    <xf numFmtId="0" fontId="104" fillId="39" borderId="13" xfId="0" applyFont="1" applyFill="1" applyBorder="1" applyAlignment="1" applyProtection="1">
      <alignment horizontal="center" vertical="center" wrapText="1"/>
      <protection/>
    </xf>
    <xf numFmtId="0" fontId="104" fillId="39" borderId="20" xfId="0" applyFont="1" applyFill="1" applyBorder="1" applyAlignment="1" applyProtection="1">
      <alignment horizontal="center" vertical="center" wrapText="1"/>
      <protection/>
    </xf>
    <xf numFmtId="0" fontId="104" fillId="39" borderId="22" xfId="0" applyFont="1" applyFill="1" applyBorder="1" applyAlignment="1" applyProtection="1">
      <alignment horizontal="center" vertical="center" wrapText="1"/>
      <protection/>
    </xf>
    <xf numFmtId="0" fontId="102" fillId="39" borderId="11" xfId="0" applyFont="1" applyFill="1" applyBorder="1" applyAlignment="1" applyProtection="1">
      <alignment horizontal="center" vertical="center" wrapText="1"/>
      <protection/>
    </xf>
    <xf numFmtId="0" fontId="99" fillId="35" borderId="14" xfId="0" applyNumberFormat="1" applyFont="1" applyFill="1" applyBorder="1" applyAlignment="1" applyProtection="1">
      <alignment horizontal="center" vertical="center"/>
      <protection locked="0"/>
    </xf>
    <xf numFmtId="0" fontId="99" fillId="35" borderId="15" xfId="0" applyNumberFormat="1" applyFont="1" applyFill="1" applyBorder="1" applyAlignment="1" applyProtection="1">
      <alignment horizontal="center" vertical="center"/>
      <protection locked="0"/>
    </xf>
    <xf numFmtId="0" fontId="99" fillId="35" borderId="12" xfId="0" applyNumberFormat="1" applyFont="1" applyFill="1" applyBorder="1" applyAlignment="1" applyProtection="1">
      <alignment horizontal="center" vertical="center"/>
      <protection locked="0"/>
    </xf>
    <xf numFmtId="0" fontId="99" fillId="35" borderId="14" xfId="0" applyFont="1" applyFill="1" applyBorder="1" applyAlignment="1" applyProtection="1">
      <alignment horizontal="center" wrapText="1" shrinkToFit="1"/>
      <protection locked="0"/>
    </xf>
    <xf numFmtId="0" fontId="99" fillId="35" borderId="12" xfId="0" applyFont="1" applyFill="1" applyBorder="1" applyAlignment="1" applyProtection="1">
      <alignment horizontal="center" wrapText="1" shrinkToFit="1"/>
      <protection locked="0"/>
    </xf>
    <xf numFmtId="0" fontId="99" fillId="35" borderId="11" xfId="0" applyNumberFormat="1" applyFont="1" applyFill="1" applyBorder="1" applyAlignment="1" applyProtection="1">
      <alignment horizontal="center" vertical="center"/>
      <protection locked="0"/>
    </xf>
    <xf numFmtId="0" fontId="99" fillId="39" borderId="11" xfId="85" applyNumberFormat="1" applyFont="1" applyFill="1" applyBorder="1" applyAlignment="1" applyProtection="1">
      <alignment horizontal="center" vertical="center"/>
      <protection/>
    </xf>
    <xf numFmtId="191" fontId="99" fillId="39" borderId="14" xfId="85" applyFont="1" applyFill="1" applyBorder="1" applyAlignment="1" applyProtection="1">
      <alignment horizontal="center" vertical="center" shrinkToFit="1"/>
      <protection/>
    </xf>
    <xf numFmtId="191" fontId="99" fillId="39" borderId="12" xfId="85" applyFont="1" applyFill="1" applyBorder="1" applyAlignment="1" applyProtection="1">
      <alignment horizontal="center" vertical="center" shrinkToFit="1"/>
      <protection/>
    </xf>
    <xf numFmtId="0" fontId="99" fillId="19" borderId="11" xfId="85" applyNumberFormat="1" applyFont="1" applyFill="1" applyBorder="1" applyAlignment="1" applyProtection="1">
      <alignment horizontal="center" vertical="center"/>
      <protection/>
    </xf>
    <xf numFmtId="191" fontId="4" fillId="19" borderId="14" xfId="85" applyFont="1" applyFill="1" applyBorder="1" applyAlignment="1" applyProtection="1">
      <alignment horizontal="center" vertical="center" shrinkToFit="1"/>
      <protection/>
    </xf>
    <xf numFmtId="191" fontId="4" fillId="19" borderId="12" xfId="85" applyFont="1" applyFill="1" applyBorder="1" applyAlignment="1" applyProtection="1">
      <alignment horizontal="center" vertical="center" shrinkToFit="1"/>
      <protection/>
    </xf>
    <xf numFmtId="2" fontId="85" fillId="0" borderId="0" xfId="77" applyNumberFormat="1" applyFont="1" applyFill="1" applyBorder="1" applyAlignment="1" applyProtection="1">
      <alignment horizontal="center" vertical="center" wrapText="1"/>
      <protection/>
    </xf>
    <xf numFmtId="49" fontId="99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0" xfId="62" applyFont="1" applyBorder="1" applyAlignment="1" applyProtection="1">
      <alignment horizontal="right" vertical="center" wrapText="1" indent="1"/>
      <protection/>
    </xf>
    <xf numFmtId="0" fontId="4" fillId="0" borderId="34" xfId="62" applyFont="1" applyBorder="1" applyAlignment="1" applyProtection="1">
      <alignment horizontal="right" vertical="center" wrapText="1" indent="1"/>
      <protection/>
    </xf>
    <xf numFmtId="0" fontId="105" fillId="35" borderId="0" xfId="0" applyFont="1" applyFill="1" applyBorder="1" applyAlignment="1" applyProtection="1">
      <alignment horizontal="left" wrapText="1"/>
      <protection locked="0"/>
    </xf>
    <xf numFmtId="0" fontId="99" fillId="35" borderId="0" xfId="0" applyFont="1" applyFill="1" applyBorder="1" applyAlignment="1" applyProtection="1">
      <alignment horizontal="left" wrapText="1"/>
      <protection locked="0"/>
    </xf>
    <xf numFmtId="0" fontId="99" fillId="35" borderId="0" xfId="50" applyFont="1" applyFill="1" applyAlignment="1" applyProtection="1">
      <alignment horizontal="left" vertical="top" wrapText="1"/>
      <protection locked="0"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3" fillId="0" borderId="26" xfId="94" applyFont="1" applyFill="1" applyBorder="1" applyAlignment="1" applyProtection="1">
      <alignment horizontal="left" vertical="center" wrapText="1"/>
      <protection/>
    </xf>
    <xf numFmtId="0" fontId="13" fillId="0" borderId="0" xfId="94" applyFont="1" applyFill="1" applyBorder="1" applyAlignment="1" applyProtection="1">
      <alignment horizontal="left" vertical="center" wrapText="1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106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3" fillId="0" borderId="26" xfId="94" applyFont="1" applyFill="1" applyBorder="1" applyAlignment="1" applyProtection="1">
      <alignment horizontal="left" vertical="center" wrapText="1" indent="1"/>
      <protection/>
    </xf>
    <xf numFmtId="0" fontId="23" fillId="0" borderId="0" xfId="94" applyFont="1" applyFill="1" applyBorder="1" applyAlignment="1" applyProtection="1">
      <alignment horizontal="left" vertical="center" wrapText="1" indent="1"/>
      <protection/>
    </xf>
    <xf numFmtId="0" fontId="23" fillId="0" borderId="14" xfId="94" applyFont="1" applyFill="1" applyBorder="1" applyAlignment="1" applyProtection="1">
      <alignment horizontal="left" vertical="center" indent="1"/>
      <protection/>
    </xf>
    <xf numFmtId="0" fontId="23" fillId="0" borderId="15" xfId="94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4" fillId="0" borderId="26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26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7" fillId="0" borderId="0" xfId="50" applyFont="1" applyAlignment="1" applyProtection="1">
      <alignment horizontal="left" vertical="center"/>
      <protection/>
    </xf>
    <xf numFmtId="0" fontId="14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0" fontId="107" fillId="0" borderId="0" xfId="91" applyNumberFormat="1" applyFont="1" applyFill="1" applyBorder="1" applyAlignment="1" applyProtection="1">
      <alignment horizontal="left" vertical="center" indent="7"/>
      <protection/>
    </xf>
    <xf numFmtId="0" fontId="108" fillId="0" borderId="0" xfId="91" applyNumberFormat="1" applyFont="1" applyFill="1" applyBorder="1" applyAlignment="1" applyProtection="1">
      <alignment horizontal="left" vertical="center" indent="7"/>
      <protection/>
    </xf>
    <xf numFmtId="0" fontId="109" fillId="0" borderId="0" xfId="91" applyNumberFormat="1" applyFont="1" applyFill="1" applyBorder="1" applyAlignment="1" applyProtection="1">
      <alignment horizontal="left" vertical="center" indent="7"/>
      <protection/>
    </xf>
    <xf numFmtId="0" fontId="110" fillId="0" borderId="0" xfId="91" applyNumberFormat="1" applyFont="1" applyFill="1" applyBorder="1" applyAlignment="1" applyProtection="1">
      <alignment horizontal="left" vertical="center" indent="7"/>
      <protection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2 2" xfId="92"/>
    <cellStyle name="ปกติ 3" xfId="93"/>
    <cellStyle name="ปกติ_DSI 2" xfId="94"/>
    <cellStyle name="ป้อนค่า" xfId="95"/>
    <cellStyle name="ปานกลาง" xfId="96"/>
    <cellStyle name="Percent" xfId="97"/>
    <cellStyle name="ผลรวม" xfId="98"/>
    <cellStyle name="แย่" xfId="99"/>
    <cellStyle name="Currency" xfId="100"/>
    <cellStyle name="Currency [0]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dxfs count="11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20</xdr:row>
      <xdr:rowOff>57150</xdr:rowOff>
    </xdr:from>
    <xdr:to>
      <xdr:col>1</xdr:col>
      <xdr:colOff>847725</xdr:colOff>
      <xdr:row>25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09650" y="7286625"/>
          <a:ext cx="219075" cy="1733550"/>
          <a:chOff x="1310787" y="69151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1320632" y="691515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1320632" y="722031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1320632" y="752590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1310787" y="783106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1310787" y="812667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1310787" y="843227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_64\&#3649;&#3610;&#3610;&#3619;&#3634;&#3618;&#3591;&#3634;&#3609;%2064%20TOP%20UP\&#3649;&#3610;&#3610;&#3619;&#3634;&#3618;&#3591;&#3634;&#3609;&#3626;&#3656;&#3623;&#3609;&#3585;&#3621;&#3634;&#3591;\34%20&#3626;&#3635;&#3609;&#3633;&#3585;&#3591;&#3634;&#3609;&#3610;&#3633;&#3591;&#3588;&#3633;&#3610;&#3588;&#3604;&#36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2.7"/>
      <sheetName val="4.1"/>
      <sheetName val="5.1(1)"/>
      <sheetName val="3.10"/>
      <sheetName val="4.2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438" t="s">
        <v>59</v>
      </c>
      <c r="E1" s="438"/>
      <c r="F1" s="438"/>
      <c r="G1" s="438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66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436" t="s">
        <v>20</v>
      </c>
      <c r="C7" s="436"/>
      <c r="D7" s="45" t="s">
        <v>21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436">
        <v>1</v>
      </c>
      <c r="C8" s="436"/>
      <c r="D8" s="56" t="s">
        <v>36</v>
      </c>
      <c r="E8" s="55"/>
      <c r="F8" s="6" t="s">
        <v>22</v>
      </c>
      <c r="I8" s="11"/>
      <c r="J8" s="11"/>
      <c r="K8" s="11"/>
    </row>
    <row r="9" spans="2:11" s="10" customFormat="1" ht="87">
      <c r="B9" s="436">
        <v>2</v>
      </c>
      <c r="C9" s="436"/>
      <c r="D9" s="49" t="s">
        <v>34</v>
      </c>
      <c r="E9" s="55"/>
      <c r="F9" s="6" t="s">
        <v>22</v>
      </c>
      <c r="I9" s="11"/>
      <c r="J9" s="11"/>
      <c r="K9" s="11"/>
    </row>
    <row r="10" spans="2:11" s="10" customFormat="1" ht="95.25" customHeight="1">
      <c r="B10" s="436">
        <v>3</v>
      </c>
      <c r="C10" s="436"/>
      <c r="D10" s="49" t="s">
        <v>37</v>
      </c>
      <c r="E10" s="55"/>
      <c r="F10" s="6" t="s">
        <v>22</v>
      </c>
      <c r="I10" s="11"/>
      <c r="J10" s="11"/>
      <c r="K10" s="11"/>
    </row>
    <row r="11" spans="2:11" s="10" customFormat="1" ht="69" customHeight="1">
      <c r="B11" s="436">
        <v>4</v>
      </c>
      <c r="C11" s="436"/>
      <c r="D11" s="49" t="s">
        <v>35</v>
      </c>
      <c r="E11" s="55"/>
      <c r="F11" s="6" t="s">
        <v>22</v>
      </c>
      <c r="I11" s="11"/>
      <c r="J11" s="11"/>
      <c r="K11" s="11"/>
    </row>
    <row r="12" spans="2:11" s="10" customFormat="1" ht="72.75" customHeight="1">
      <c r="B12" s="436">
        <v>5</v>
      </c>
      <c r="C12" s="436"/>
      <c r="D12" s="49" t="s">
        <v>83</v>
      </c>
      <c r="E12" s="55"/>
      <c r="F12" s="6" t="s">
        <v>22</v>
      </c>
      <c r="I12" s="37"/>
      <c r="J12" s="11"/>
      <c r="K12" s="11"/>
    </row>
    <row r="14" ht="21.75">
      <c r="B14" s="59" t="s">
        <v>64</v>
      </c>
    </row>
    <row r="15" spans="2:8" ht="21.75">
      <c r="B15" s="439"/>
      <c r="C15" s="439"/>
      <c r="D15" s="439"/>
      <c r="E15" s="439"/>
      <c r="F15" s="439"/>
      <c r="G15" s="439"/>
      <c r="H15" s="439"/>
    </row>
    <row r="16" spans="2:8" ht="21.75">
      <c r="B16" s="439"/>
      <c r="C16" s="439"/>
      <c r="D16" s="439"/>
      <c r="E16" s="439"/>
      <c r="F16" s="439"/>
      <c r="G16" s="439"/>
      <c r="H16" s="439"/>
    </row>
    <row r="17" spans="2:8" ht="21.75">
      <c r="B17" s="439"/>
      <c r="C17" s="439"/>
      <c r="D17" s="439"/>
      <c r="E17" s="439"/>
      <c r="F17" s="439"/>
      <c r="G17" s="439"/>
      <c r="H17" s="439"/>
    </row>
    <row r="18" spans="2:8" ht="21.75">
      <c r="B18" s="439"/>
      <c r="C18" s="439"/>
      <c r="D18" s="439"/>
      <c r="E18" s="439"/>
      <c r="F18" s="439"/>
      <c r="G18" s="439"/>
      <c r="H18" s="439"/>
    </row>
    <row r="19" spans="2:8" ht="21.75">
      <c r="B19" s="439"/>
      <c r="C19" s="439"/>
      <c r="D19" s="439"/>
      <c r="E19" s="439"/>
      <c r="F19" s="439"/>
      <c r="G19" s="439"/>
      <c r="H19" s="439"/>
    </row>
    <row r="20" spans="2:8" ht="21.75">
      <c r="B20" s="439"/>
      <c r="C20" s="439"/>
      <c r="D20" s="439"/>
      <c r="E20" s="439"/>
      <c r="F20" s="439"/>
      <c r="G20" s="439"/>
      <c r="H20" s="439"/>
    </row>
    <row r="21" spans="2:11" ht="21.75">
      <c r="B21" s="437" t="s">
        <v>58</v>
      </c>
      <c r="C21" s="437"/>
      <c r="D21" s="437"/>
      <c r="E21" s="437"/>
      <c r="F21" s="437"/>
      <c r="G21" s="437"/>
      <c r="H21" s="437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52</v>
      </c>
      <c r="C23" s="9"/>
      <c r="E23" s="9"/>
      <c r="F23" s="9"/>
      <c r="G23" s="9"/>
      <c r="H23" s="9"/>
      <c r="I23" s="9"/>
    </row>
    <row r="24" spans="2:8" ht="21.75">
      <c r="B24" s="439"/>
      <c r="C24" s="439"/>
      <c r="D24" s="439"/>
      <c r="E24" s="439"/>
      <c r="F24" s="439"/>
      <c r="G24" s="439"/>
      <c r="H24" s="439"/>
    </row>
    <row r="25" spans="2:8" ht="21.75">
      <c r="B25" s="439"/>
      <c r="C25" s="439"/>
      <c r="D25" s="439"/>
      <c r="E25" s="439"/>
      <c r="F25" s="439"/>
      <c r="G25" s="439"/>
      <c r="H25" s="439"/>
    </row>
    <row r="26" spans="2:8" ht="21.75">
      <c r="B26" s="439"/>
      <c r="C26" s="439"/>
      <c r="D26" s="439"/>
      <c r="E26" s="439"/>
      <c r="F26" s="439"/>
      <c r="G26" s="439"/>
      <c r="H26" s="439"/>
    </row>
    <row r="27" spans="2:8" ht="21.75">
      <c r="B27" s="439"/>
      <c r="C27" s="439"/>
      <c r="D27" s="439"/>
      <c r="E27" s="439"/>
      <c r="F27" s="439"/>
      <c r="G27" s="439"/>
      <c r="H27" s="439"/>
    </row>
    <row r="28" spans="2:8" ht="21.75">
      <c r="B28" s="439"/>
      <c r="C28" s="439"/>
      <c r="D28" s="439"/>
      <c r="E28" s="439"/>
      <c r="F28" s="439"/>
      <c r="G28" s="439"/>
      <c r="H28" s="439"/>
    </row>
    <row r="29" spans="2:8" ht="21.75">
      <c r="B29" s="439"/>
      <c r="C29" s="439"/>
      <c r="D29" s="439"/>
      <c r="E29" s="439"/>
      <c r="F29" s="439"/>
      <c r="G29" s="439"/>
      <c r="H29" s="439"/>
    </row>
    <row r="30" spans="2:8" ht="21.75">
      <c r="B30" s="439"/>
      <c r="C30" s="439"/>
      <c r="D30" s="439"/>
      <c r="E30" s="439"/>
      <c r="F30" s="439"/>
      <c r="G30" s="439"/>
      <c r="H30" s="439"/>
    </row>
    <row r="31" spans="2:11" ht="21.75">
      <c r="B31" s="437" t="s">
        <v>58</v>
      </c>
      <c r="C31" s="437"/>
      <c r="D31" s="437"/>
      <c r="E31" s="437"/>
      <c r="F31" s="437"/>
      <c r="G31" s="437"/>
      <c r="H31" s="64"/>
      <c r="I31" s="64"/>
      <c r="J31" s="64"/>
      <c r="K31" s="64"/>
    </row>
  </sheetData>
  <sheetProtection/>
  <mergeCells count="11"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8.1</v>
      </c>
      <c r="C1" s="85" t="s">
        <v>0</v>
      </c>
      <c r="D1" s="113" t="s">
        <v>26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632" t="s">
        <v>66</v>
      </c>
      <c r="G5" s="633"/>
      <c r="H5" s="633"/>
      <c r="I5" s="633"/>
      <c r="J5" s="633"/>
      <c r="K5" s="633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36" t="s">
        <v>20</v>
      </c>
      <c r="C7" s="436"/>
      <c r="D7" s="35" t="s">
        <v>21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436">
        <v>1</v>
      </c>
      <c r="C8" s="436"/>
      <c r="D8" s="60" t="s">
        <v>57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436">
        <v>2</v>
      </c>
      <c r="C9" s="436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436">
        <v>3</v>
      </c>
      <c r="C10" s="436"/>
      <c r="D10" s="60" t="s">
        <v>54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36">
        <v>4</v>
      </c>
      <c r="C11" s="436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436">
        <v>5</v>
      </c>
      <c r="C12" s="436"/>
      <c r="D12" s="60" t="s">
        <v>74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444"/>
      <c r="C16" s="444"/>
      <c r="D16" s="444"/>
      <c r="E16" s="444"/>
      <c r="F16" s="444"/>
      <c r="G16" s="444"/>
      <c r="H16" s="444"/>
    </row>
    <row r="17" spans="2:8" ht="21.75">
      <c r="B17" s="444"/>
      <c r="C17" s="444"/>
      <c r="D17" s="444"/>
      <c r="E17" s="444"/>
      <c r="F17" s="444"/>
      <c r="G17" s="444"/>
      <c r="H17" s="444"/>
    </row>
    <row r="18" spans="2:8" ht="21.75">
      <c r="B18" s="444"/>
      <c r="C18" s="444"/>
      <c r="D18" s="444"/>
      <c r="E18" s="444"/>
      <c r="F18" s="444"/>
      <c r="G18" s="444"/>
      <c r="H18" s="444"/>
    </row>
    <row r="19" spans="2:8" ht="21.75">
      <c r="B19" s="444"/>
      <c r="C19" s="444"/>
      <c r="D19" s="444"/>
      <c r="E19" s="444"/>
      <c r="F19" s="444"/>
      <c r="G19" s="444"/>
      <c r="H19" s="444"/>
    </row>
    <row r="20" spans="2:8" ht="21.75">
      <c r="B20" s="444"/>
      <c r="C20" s="444"/>
      <c r="D20" s="444"/>
      <c r="E20" s="444"/>
      <c r="F20" s="444"/>
      <c r="G20" s="444"/>
      <c r="H20" s="444"/>
    </row>
    <row r="21" spans="2:8" ht="21.75">
      <c r="B21" s="444"/>
      <c r="C21" s="444"/>
      <c r="D21" s="444"/>
      <c r="E21" s="444"/>
      <c r="F21" s="444"/>
      <c r="G21" s="444"/>
      <c r="H21" s="444"/>
    </row>
    <row r="22" spans="2:8" ht="21.75">
      <c r="B22" s="444"/>
      <c r="C22" s="444"/>
      <c r="D22" s="444"/>
      <c r="E22" s="444"/>
      <c r="F22" s="444"/>
      <c r="G22" s="444"/>
      <c r="H22" s="444"/>
    </row>
    <row r="23" spans="2:13" ht="21.75">
      <c r="B23" s="437" t="s">
        <v>58</v>
      </c>
      <c r="C23" s="437"/>
      <c r="D23" s="437"/>
      <c r="E23" s="437"/>
      <c r="F23" s="437"/>
      <c r="G23" s="437"/>
      <c r="H23" s="437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19</v>
      </c>
      <c r="C25" s="9"/>
      <c r="D25" s="9"/>
      <c r="E25" s="9"/>
      <c r="F25" s="9"/>
      <c r="G25" s="9"/>
      <c r="H25" s="9"/>
      <c r="I25" s="9"/>
    </row>
    <row r="26" spans="2:8" ht="21.75">
      <c r="B26" s="444"/>
      <c r="C26" s="444"/>
      <c r="D26" s="444"/>
      <c r="E26" s="444"/>
      <c r="F26" s="444"/>
      <c r="G26" s="444"/>
      <c r="H26" s="444"/>
    </row>
    <row r="27" spans="2:8" ht="21.75">
      <c r="B27" s="444"/>
      <c r="C27" s="444"/>
      <c r="D27" s="444"/>
      <c r="E27" s="444"/>
      <c r="F27" s="444"/>
      <c r="G27" s="444"/>
      <c r="H27" s="444"/>
    </row>
    <row r="28" spans="2:8" ht="21.75">
      <c r="B28" s="444"/>
      <c r="C28" s="444"/>
      <c r="D28" s="444"/>
      <c r="E28" s="444"/>
      <c r="F28" s="444"/>
      <c r="G28" s="444"/>
      <c r="H28" s="444"/>
    </row>
    <row r="29" spans="2:8" ht="21.75">
      <c r="B29" s="444"/>
      <c r="C29" s="444"/>
      <c r="D29" s="444"/>
      <c r="E29" s="444"/>
      <c r="F29" s="444"/>
      <c r="G29" s="444"/>
      <c r="H29" s="444"/>
    </row>
    <row r="30" spans="2:8" ht="21.75">
      <c r="B30" s="444"/>
      <c r="C30" s="444"/>
      <c r="D30" s="444"/>
      <c r="E30" s="444"/>
      <c r="F30" s="444"/>
      <c r="G30" s="444"/>
      <c r="H30" s="444"/>
    </row>
    <row r="31" spans="2:8" ht="21.75">
      <c r="B31" s="444"/>
      <c r="C31" s="444"/>
      <c r="D31" s="444"/>
      <c r="E31" s="444"/>
      <c r="F31" s="444"/>
      <c r="G31" s="444"/>
      <c r="H31" s="444"/>
    </row>
    <row r="32" spans="2:8" ht="21.75">
      <c r="B32" s="444"/>
      <c r="C32" s="444"/>
      <c r="D32" s="444"/>
      <c r="E32" s="444"/>
      <c r="F32" s="444"/>
      <c r="G32" s="444"/>
      <c r="H32" s="444"/>
    </row>
    <row r="33" spans="2:8" ht="21.75">
      <c r="B33" s="437" t="s">
        <v>58</v>
      </c>
      <c r="C33" s="437"/>
      <c r="D33" s="437"/>
      <c r="E33" s="437"/>
      <c r="F33" s="437"/>
      <c r="G33" s="437"/>
      <c r="H33" s="437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48" t="s">
        <v>84</v>
      </c>
      <c r="E1" s="449"/>
      <c r="F1" s="449"/>
      <c r="G1" s="449"/>
      <c r="H1" s="449"/>
      <c r="I1" s="449"/>
      <c r="J1" s="449"/>
      <c r="K1" s="449"/>
      <c r="L1" s="449"/>
      <c r="M1" s="449"/>
      <c r="N1" s="96"/>
      <c r="O1" s="95"/>
    </row>
    <row r="2" spans="1:4" s="83" customFormat="1" ht="22.5" customHeight="1">
      <c r="A2" s="450" t="s">
        <v>1</v>
      </c>
      <c r="B2" s="451"/>
      <c r="C2" s="87" t="s">
        <v>0</v>
      </c>
      <c r="D2" s="88">
        <v>2</v>
      </c>
    </row>
    <row r="3" spans="1:5" s="83" customFormat="1" ht="22.5" customHeight="1">
      <c r="A3" s="450" t="s">
        <v>2</v>
      </c>
      <c r="B3" s="451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50" t="s">
        <v>3</v>
      </c>
      <c r="B4" s="451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50" t="s">
        <v>4</v>
      </c>
      <c r="B5" s="451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52" t="s">
        <v>6</v>
      </c>
      <c r="E7" s="452"/>
      <c r="F7" s="452"/>
      <c r="G7" s="452"/>
      <c r="H7" s="452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42" t="s">
        <v>95</v>
      </c>
      <c r="E11" s="442"/>
      <c r="F11" s="442"/>
      <c r="G11" s="442"/>
      <c r="H11" s="442"/>
      <c r="I11" s="442"/>
      <c r="J11" s="115"/>
      <c r="K11" s="20" t="s">
        <v>8</v>
      </c>
      <c r="N11" s="86"/>
    </row>
    <row r="12" spans="4:11" s="78" customFormat="1" ht="55.5" customHeight="1">
      <c r="D12" s="442" t="s">
        <v>85</v>
      </c>
      <c r="E12" s="442"/>
      <c r="F12" s="442"/>
      <c r="G12" s="442"/>
      <c r="H12" s="442"/>
      <c r="I12" s="442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94</v>
      </c>
    </row>
    <row r="14" spans="4:11" s="78" customFormat="1" ht="49.5" customHeight="1">
      <c r="D14" s="446" t="s">
        <v>86</v>
      </c>
      <c r="E14" s="446"/>
      <c r="F14" s="446"/>
      <c r="G14" s="446"/>
      <c r="H14" s="446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45" t="s">
        <v>64</v>
      </c>
      <c r="C16" s="445"/>
      <c r="D16" s="445"/>
    </row>
    <row r="17" spans="2:11" s="41" customFormat="1" ht="24" customHeight="1">
      <c r="B17" s="444"/>
      <c r="C17" s="444"/>
      <c r="D17" s="444"/>
      <c r="E17" s="444"/>
      <c r="F17" s="444"/>
      <c r="G17" s="444"/>
      <c r="H17" s="444"/>
      <c r="I17" s="444"/>
      <c r="J17" s="444"/>
      <c r="K17" s="444"/>
    </row>
    <row r="18" spans="2:11" s="41" customFormat="1" ht="24" customHeight="1">
      <c r="B18" s="444"/>
      <c r="C18" s="444"/>
      <c r="D18" s="444"/>
      <c r="E18" s="444"/>
      <c r="F18" s="444"/>
      <c r="G18" s="444"/>
      <c r="H18" s="444"/>
      <c r="I18" s="444"/>
      <c r="J18" s="444"/>
      <c r="K18" s="444"/>
    </row>
    <row r="19" spans="2:11" s="41" customFormat="1" ht="24" customHeight="1">
      <c r="B19" s="444"/>
      <c r="C19" s="444"/>
      <c r="D19" s="444"/>
      <c r="E19" s="444"/>
      <c r="F19" s="444"/>
      <c r="G19" s="444"/>
      <c r="H19" s="444"/>
      <c r="I19" s="444"/>
      <c r="J19" s="444"/>
      <c r="K19" s="444"/>
    </row>
    <row r="20" spans="2:11" s="41" customFormat="1" ht="24" customHeight="1">
      <c r="B20" s="444"/>
      <c r="C20" s="444"/>
      <c r="D20" s="444"/>
      <c r="E20" s="444"/>
      <c r="F20" s="444"/>
      <c r="G20" s="444"/>
      <c r="H20" s="444"/>
      <c r="I20" s="444"/>
      <c r="J20" s="444"/>
      <c r="K20" s="444"/>
    </row>
    <row r="21" spans="2:11" s="41" customFormat="1" ht="24" customHeight="1">
      <c r="B21" s="444"/>
      <c r="C21" s="444"/>
      <c r="D21" s="444"/>
      <c r="E21" s="444"/>
      <c r="F21" s="444"/>
      <c r="G21" s="444"/>
      <c r="H21" s="444"/>
      <c r="I21" s="444"/>
      <c r="J21" s="444"/>
      <c r="K21" s="444"/>
    </row>
    <row r="22" spans="2:11" s="41" customFormat="1" ht="24" customHeight="1">
      <c r="B22" s="444"/>
      <c r="C22" s="444"/>
      <c r="D22" s="444"/>
      <c r="E22" s="444"/>
      <c r="F22" s="444"/>
      <c r="G22" s="444"/>
      <c r="H22" s="444"/>
      <c r="I22" s="444"/>
      <c r="J22" s="444"/>
      <c r="K22" s="444"/>
    </row>
    <row r="23" spans="2:11" s="41" customFormat="1" ht="24" customHeight="1">
      <c r="B23" s="444"/>
      <c r="C23" s="444"/>
      <c r="D23" s="444"/>
      <c r="E23" s="444"/>
      <c r="F23" s="444"/>
      <c r="G23" s="444"/>
      <c r="H23" s="444"/>
      <c r="I23" s="444"/>
      <c r="J23" s="444"/>
      <c r="K23" s="444"/>
    </row>
    <row r="24" spans="2:13" s="41" customFormat="1" ht="24" customHeight="1">
      <c r="B24" s="64" t="s">
        <v>58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634"/>
      <c r="C27" s="634"/>
      <c r="D27" s="634"/>
      <c r="E27" s="634"/>
      <c r="F27" s="634"/>
      <c r="G27" s="634"/>
      <c r="H27" s="634"/>
      <c r="I27" s="634"/>
      <c r="J27" s="634"/>
      <c r="K27" s="634"/>
      <c r="L27" s="68"/>
      <c r="M27" s="68"/>
      <c r="N27" s="68"/>
    </row>
    <row r="28" spans="2:14" ht="24" customHeight="1"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8"/>
      <c r="M28" s="68"/>
      <c r="N28" s="68"/>
    </row>
    <row r="29" spans="2:14" ht="24" customHeight="1"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8"/>
      <c r="M29" s="68"/>
      <c r="N29" s="68"/>
    </row>
    <row r="30" spans="2:14" ht="24" customHeight="1">
      <c r="B30" s="634"/>
      <c r="C30" s="634"/>
      <c r="D30" s="634"/>
      <c r="E30" s="634"/>
      <c r="F30" s="634"/>
      <c r="G30" s="634"/>
      <c r="H30" s="634"/>
      <c r="I30" s="634"/>
      <c r="J30" s="634"/>
      <c r="K30" s="634"/>
      <c r="L30" s="68"/>
      <c r="M30" s="68"/>
      <c r="N30" s="68"/>
    </row>
    <row r="31" spans="2:14" ht="24" customHeight="1">
      <c r="B31" s="634"/>
      <c r="C31" s="634"/>
      <c r="D31" s="634"/>
      <c r="E31" s="634"/>
      <c r="F31" s="634"/>
      <c r="G31" s="634"/>
      <c r="H31" s="634"/>
      <c r="I31" s="634"/>
      <c r="J31" s="634"/>
      <c r="K31" s="634"/>
      <c r="L31" s="68"/>
      <c r="M31" s="68"/>
      <c r="N31" s="68"/>
    </row>
    <row r="32" spans="2:14" ht="24" customHeight="1">
      <c r="B32" s="634"/>
      <c r="C32" s="634"/>
      <c r="D32" s="634"/>
      <c r="E32" s="634"/>
      <c r="F32" s="634"/>
      <c r="G32" s="634"/>
      <c r="H32" s="634"/>
      <c r="I32" s="634"/>
      <c r="J32" s="634"/>
      <c r="K32" s="634"/>
      <c r="L32" s="68"/>
      <c r="M32" s="68"/>
      <c r="N32" s="68"/>
    </row>
    <row r="33" spans="2:14" ht="24" customHeight="1">
      <c r="B33" s="634"/>
      <c r="C33" s="634"/>
      <c r="D33" s="634"/>
      <c r="E33" s="634"/>
      <c r="F33" s="634"/>
      <c r="G33" s="634"/>
      <c r="H33" s="634"/>
      <c r="I33" s="634"/>
      <c r="J33" s="634"/>
      <c r="K33" s="634"/>
      <c r="L33" s="68"/>
      <c r="M33" s="68"/>
      <c r="N33" s="68"/>
    </row>
    <row r="34" spans="2:14" ht="24" customHeight="1">
      <c r="B34" s="437" t="s">
        <v>58</v>
      </c>
      <c r="C34" s="437"/>
      <c r="D34" s="437"/>
      <c r="E34" s="437"/>
      <c r="F34" s="437"/>
      <c r="G34" s="437"/>
      <c r="H34" s="437"/>
      <c r="I34" s="437"/>
      <c r="J34" s="437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31</v>
      </c>
      <c r="B1" s="50">
        <v>8.5</v>
      </c>
      <c r="C1" s="1" t="s">
        <v>0</v>
      </c>
      <c r="D1" s="438" t="s">
        <v>56</v>
      </c>
      <c r="E1" s="438"/>
      <c r="F1" s="438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632" t="s">
        <v>66</v>
      </c>
      <c r="G5" s="633"/>
      <c r="H5" s="633"/>
      <c r="I5" s="633"/>
      <c r="J5" s="633"/>
      <c r="K5" s="633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36" t="s">
        <v>20</v>
      </c>
      <c r="C7" s="436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436">
        <v>1</v>
      </c>
      <c r="C8" s="436"/>
      <c r="D8" s="60" t="s">
        <v>55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36">
        <v>2</v>
      </c>
      <c r="C9" s="436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436">
        <v>3</v>
      </c>
      <c r="C10" s="436"/>
      <c r="D10" s="60" t="s">
        <v>28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36">
        <v>4</v>
      </c>
      <c r="C11" s="436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436">
        <v>5</v>
      </c>
      <c r="C12" s="436"/>
      <c r="D12" s="60" t="s">
        <v>27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439"/>
      <c r="C16" s="439"/>
      <c r="D16" s="439"/>
      <c r="E16" s="439"/>
      <c r="F16" s="439"/>
      <c r="G16" s="439"/>
      <c r="H16" s="439"/>
    </row>
    <row r="17" spans="2:8" ht="21.75">
      <c r="B17" s="439"/>
      <c r="C17" s="439"/>
      <c r="D17" s="439"/>
      <c r="E17" s="439"/>
      <c r="F17" s="439"/>
      <c r="G17" s="439"/>
      <c r="H17" s="439"/>
    </row>
    <row r="18" spans="2:8" ht="21.75">
      <c r="B18" s="439"/>
      <c r="C18" s="439"/>
      <c r="D18" s="439"/>
      <c r="E18" s="439"/>
      <c r="F18" s="439"/>
      <c r="G18" s="439"/>
      <c r="H18" s="439"/>
    </row>
    <row r="19" spans="2:8" ht="21.75">
      <c r="B19" s="439"/>
      <c r="C19" s="439"/>
      <c r="D19" s="439"/>
      <c r="E19" s="439"/>
      <c r="F19" s="439"/>
      <c r="G19" s="439"/>
      <c r="H19" s="439"/>
    </row>
    <row r="20" spans="2:8" ht="21.75">
      <c r="B20" s="439"/>
      <c r="C20" s="439"/>
      <c r="D20" s="439"/>
      <c r="E20" s="439"/>
      <c r="F20" s="439"/>
      <c r="G20" s="439"/>
      <c r="H20" s="439"/>
    </row>
    <row r="21" spans="2:8" ht="21.75">
      <c r="B21" s="439"/>
      <c r="C21" s="439"/>
      <c r="D21" s="439"/>
      <c r="E21" s="439"/>
      <c r="F21" s="439"/>
      <c r="G21" s="439"/>
      <c r="H21" s="439"/>
    </row>
    <row r="22" spans="2:13" ht="21.75">
      <c r="B22" s="437" t="s">
        <v>58</v>
      </c>
      <c r="C22" s="437"/>
      <c r="D22" s="437"/>
      <c r="E22" s="437"/>
      <c r="F22" s="437"/>
      <c r="G22" s="437"/>
      <c r="H22" s="437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19</v>
      </c>
      <c r="C24" s="9"/>
      <c r="D24" s="9"/>
      <c r="E24" s="9"/>
      <c r="F24" s="9"/>
      <c r="G24" s="9"/>
      <c r="H24" s="9"/>
      <c r="I24" s="9"/>
    </row>
    <row r="25" spans="2:8" ht="21.75">
      <c r="B25" s="444" t="s">
        <v>93</v>
      </c>
      <c r="C25" s="444"/>
      <c r="D25" s="444"/>
      <c r="E25" s="444"/>
      <c r="F25" s="444"/>
      <c r="G25" s="444"/>
      <c r="H25" s="444"/>
    </row>
    <row r="26" spans="2:8" ht="21.75">
      <c r="B26" s="444"/>
      <c r="C26" s="444"/>
      <c r="D26" s="444"/>
      <c r="E26" s="444"/>
      <c r="F26" s="444"/>
      <c r="G26" s="444"/>
      <c r="H26" s="444"/>
    </row>
    <row r="27" spans="2:8" ht="21.75">
      <c r="B27" s="444"/>
      <c r="C27" s="444"/>
      <c r="D27" s="444"/>
      <c r="E27" s="444"/>
      <c r="F27" s="444"/>
      <c r="G27" s="444"/>
      <c r="H27" s="444"/>
    </row>
    <row r="28" spans="2:8" ht="21.75">
      <c r="B28" s="444"/>
      <c r="C28" s="444"/>
      <c r="D28" s="444"/>
      <c r="E28" s="444"/>
      <c r="F28" s="444"/>
      <c r="G28" s="444"/>
      <c r="H28" s="444"/>
    </row>
    <row r="29" spans="2:8" ht="21.75">
      <c r="B29" s="444"/>
      <c r="C29" s="444"/>
      <c r="D29" s="444"/>
      <c r="E29" s="444"/>
      <c r="F29" s="444"/>
      <c r="G29" s="444"/>
      <c r="H29" s="444"/>
    </row>
    <row r="30" spans="2:8" ht="21.75">
      <c r="B30" s="444"/>
      <c r="C30" s="444"/>
      <c r="D30" s="444"/>
      <c r="E30" s="444"/>
      <c r="F30" s="444"/>
      <c r="G30" s="444"/>
      <c r="H30" s="444"/>
    </row>
    <row r="31" spans="2:8" ht="21.75">
      <c r="B31" s="437" t="s">
        <v>58</v>
      </c>
      <c r="C31" s="437"/>
      <c r="D31" s="437"/>
      <c r="E31" s="437"/>
      <c r="F31" s="437"/>
      <c r="G31" s="437"/>
      <c r="H31" s="437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32</v>
      </c>
      <c r="B1" s="53">
        <v>9.1</v>
      </c>
      <c r="C1" s="85" t="s">
        <v>0</v>
      </c>
      <c r="D1" s="107" t="s">
        <v>29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635" t="s">
        <v>66</v>
      </c>
      <c r="G5" s="636"/>
      <c r="H5" s="636"/>
      <c r="I5" s="636"/>
      <c r="J5" s="636"/>
      <c r="K5" s="636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36" t="s">
        <v>20</v>
      </c>
      <c r="C7" s="436"/>
      <c r="D7" s="35" t="s">
        <v>21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436">
        <v>1</v>
      </c>
      <c r="C8" s="436"/>
      <c r="D8" s="60" t="s">
        <v>71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36">
        <v>2</v>
      </c>
      <c r="C9" s="436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436">
        <v>3</v>
      </c>
      <c r="C10" s="436"/>
      <c r="D10" s="60" t="s">
        <v>72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36">
        <v>4</v>
      </c>
      <c r="C11" s="436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436">
        <v>5</v>
      </c>
      <c r="C12" s="436"/>
      <c r="D12" s="60" t="s">
        <v>73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69</v>
      </c>
      <c r="C14" s="73" t="s">
        <v>0</v>
      </c>
      <c r="D14" s="72" t="s">
        <v>70</v>
      </c>
    </row>
    <row r="16" spans="2:4" ht="24" customHeight="1">
      <c r="B16" s="445" t="s">
        <v>64</v>
      </c>
      <c r="C16" s="445"/>
      <c r="D16" s="445"/>
    </row>
    <row r="17" spans="2:14" ht="24" customHeight="1">
      <c r="B17" s="439"/>
      <c r="C17" s="439"/>
      <c r="D17" s="439"/>
      <c r="E17" s="439"/>
      <c r="F17" s="439"/>
      <c r="G17" s="439"/>
      <c r="H17" s="439"/>
      <c r="I17" s="439"/>
      <c r="J17" s="76"/>
      <c r="K17" s="76"/>
      <c r="L17" s="76"/>
      <c r="M17" s="76"/>
      <c r="N17" s="69"/>
    </row>
    <row r="18" spans="2:14" ht="24" customHeight="1">
      <c r="B18" s="439"/>
      <c r="C18" s="439"/>
      <c r="D18" s="439"/>
      <c r="E18" s="439"/>
      <c r="F18" s="439"/>
      <c r="G18" s="439"/>
      <c r="H18" s="439"/>
      <c r="I18" s="439"/>
      <c r="J18" s="76"/>
      <c r="K18" s="76"/>
      <c r="L18" s="76"/>
      <c r="M18" s="76"/>
      <c r="N18" s="69"/>
    </row>
    <row r="19" spans="2:14" ht="24" customHeight="1">
      <c r="B19" s="439"/>
      <c r="C19" s="439"/>
      <c r="D19" s="439"/>
      <c r="E19" s="439"/>
      <c r="F19" s="439"/>
      <c r="G19" s="439"/>
      <c r="H19" s="439"/>
      <c r="I19" s="439"/>
      <c r="J19" s="76"/>
      <c r="K19" s="76"/>
      <c r="L19" s="76"/>
      <c r="M19" s="76"/>
      <c r="N19" s="69"/>
    </row>
    <row r="20" spans="2:14" ht="24" customHeight="1">
      <c r="B20" s="439"/>
      <c r="C20" s="439"/>
      <c r="D20" s="439"/>
      <c r="E20" s="439"/>
      <c r="F20" s="439"/>
      <c r="G20" s="439"/>
      <c r="H20" s="439"/>
      <c r="I20" s="439"/>
      <c r="J20" s="76"/>
      <c r="K20" s="76"/>
      <c r="L20" s="76"/>
      <c r="M20" s="76"/>
      <c r="N20" s="69"/>
    </row>
    <row r="21" spans="2:14" ht="24" customHeight="1">
      <c r="B21" s="439"/>
      <c r="C21" s="439"/>
      <c r="D21" s="439"/>
      <c r="E21" s="439"/>
      <c r="F21" s="439"/>
      <c r="G21" s="439"/>
      <c r="H21" s="439"/>
      <c r="I21" s="439"/>
      <c r="J21" s="76"/>
      <c r="K21" s="76"/>
      <c r="L21" s="76"/>
      <c r="M21" s="76"/>
      <c r="N21" s="69"/>
    </row>
    <row r="22" spans="2:14" ht="24" customHeight="1">
      <c r="B22" s="439"/>
      <c r="C22" s="439"/>
      <c r="D22" s="439"/>
      <c r="E22" s="439"/>
      <c r="F22" s="439"/>
      <c r="G22" s="439"/>
      <c r="H22" s="439"/>
      <c r="I22" s="439"/>
      <c r="J22" s="76"/>
      <c r="K22" s="76"/>
      <c r="L22" s="76"/>
      <c r="M22" s="76"/>
      <c r="N22" s="69"/>
    </row>
    <row r="23" spans="2:14" ht="24" customHeight="1">
      <c r="B23" s="71" t="s">
        <v>58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45" t="s">
        <v>68</v>
      </c>
      <c r="C25" s="445"/>
      <c r="D25" s="445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634"/>
      <c r="C26" s="634"/>
      <c r="D26" s="634"/>
      <c r="E26" s="634"/>
      <c r="F26" s="634"/>
      <c r="G26" s="634"/>
      <c r="H26" s="634"/>
      <c r="I26" s="634"/>
      <c r="J26" s="75"/>
      <c r="K26" s="75"/>
      <c r="L26" s="75"/>
      <c r="M26" s="75"/>
      <c r="N26" s="75"/>
      <c r="O26" s="75"/>
    </row>
    <row r="27" spans="2:15" s="9" customFormat="1" ht="24" customHeight="1">
      <c r="B27" s="634"/>
      <c r="C27" s="634"/>
      <c r="D27" s="634"/>
      <c r="E27" s="634"/>
      <c r="F27" s="634"/>
      <c r="G27" s="634"/>
      <c r="H27" s="634"/>
      <c r="I27" s="634"/>
      <c r="J27" s="75"/>
      <c r="K27" s="75"/>
      <c r="L27" s="75"/>
      <c r="M27" s="75"/>
      <c r="N27" s="75"/>
      <c r="O27" s="75"/>
    </row>
    <row r="28" spans="2:15" s="9" customFormat="1" ht="24" customHeight="1">
      <c r="B28" s="634"/>
      <c r="C28" s="634"/>
      <c r="D28" s="634"/>
      <c r="E28" s="634"/>
      <c r="F28" s="634"/>
      <c r="G28" s="634"/>
      <c r="H28" s="634"/>
      <c r="I28" s="634"/>
      <c r="J28" s="75"/>
      <c r="K28" s="75"/>
      <c r="L28" s="75"/>
      <c r="M28" s="75"/>
      <c r="N28" s="75"/>
      <c r="O28" s="75"/>
    </row>
    <row r="29" spans="2:15" s="9" customFormat="1" ht="24" customHeight="1">
      <c r="B29" s="634"/>
      <c r="C29" s="634"/>
      <c r="D29" s="634"/>
      <c r="E29" s="634"/>
      <c r="F29" s="634"/>
      <c r="G29" s="634"/>
      <c r="H29" s="634"/>
      <c r="I29" s="634"/>
      <c r="J29" s="75"/>
      <c r="K29" s="75"/>
      <c r="L29" s="75"/>
      <c r="M29" s="75"/>
      <c r="N29" s="75"/>
      <c r="O29" s="75"/>
    </row>
    <row r="30" spans="2:15" s="9" customFormat="1" ht="24" customHeight="1">
      <c r="B30" s="634"/>
      <c r="C30" s="634"/>
      <c r="D30" s="634"/>
      <c r="E30" s="634"/>
      <c r="F30" s="634"/>
      <c r="G30" s="634"/>
      <c r="H30" s="634"/>
      <c r="I30" s="634"/>
      <c r="J30" s="75"/>
      <c r="K30" s="75"/>
      <c r="L30" s="75"/>
      <c r="M30" s="75"/>
      <c r="N30" s="75"/>
      <c r="O30" s="75"/>
    </row>
    <row r="31" spans="2:15" s="9" customFormat="1" ht="24" customHeight="1">
      <c r="B31" s="634"/>
      <c r="C31" s="634"/>
      <c r="D31" s="634"/>
      <c r="E31" s="634"/>
      <c r="F31" s="634"/>
      <c r="G31" s="634"/>
      <c r="H31" s="634"/>
      <c r="I31" s="634"/>
      <c r="J31" s="75"/>
      <c r="K31" s="75"/>
      <c r="L31" s="75"/>
      <c r="M31" s="75"/>
      <c r="N31" s="75"/>
      <c r="O31" s="75"/>
    </row>
    <row r="32" spans="2:15" s="9" customFormat="1" ht="24" customHeight="1">
      <c r="B32" s="637" t="s">
        <v>58</v>
      </c>
      <c r="C32" s="637"/>
      <c r="D32" s="637"/>
      <c r="E32" s="637"/>
      <c r="F32" s="637"/>
      <c r="G32" s="637"/>
      <c r="H32" s="637"/>
      <c r="I32" s="637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48" t="s">
        <v>88</v>
      </c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95"/>
    </row>
    <row r="2" spans="1:4" s="83" customFormat="1" ht="22.5" customHeight="1">
      <c r="A2" s="450" t="s">
        <v>1</v>
      </c>
      <c r="B2" s="451"/>
      <c r="C2" s="87" t="s">
        <v>0</v>
      </c>
      <c r="D2" s="88">
        <v>2</v>
      </c>
    </row>
    <row r="3" spans="1:5" s="83" customFormat="1" ht="22.5" customHeight="1">
      <c r="A3" s="450" t="s">
        <v>2</v>
      </c>
      <c r="B3" s="451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50" t="s">
        <v>3</v>
      </c>
      <c r="B4" s="451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50" t="s">
        <v>4</v>
      </c>
      <c r="B5" s="451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52" t="s">
        <v>6</v>
      </c>
      <c r="E7" s="452"/>
      <c r="F7" s="452"/>
      <c r="G7" s="452"/>
      <c r="H7" s="452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42" t="s">
        <v>82</v>
      </c>
      <c r="E11" s="443"/>
      <c r="F11" s="443"/>
      <c r="G11" s="443"/>
      <c r="H11" s="443"/>
      <c r="I11" s="443"/>
      <c r="J11" s="23"/>
      <c r="K11" s="20" t="s">
        <v>8</v>
      </c>
      <c r="N11" s="86"/>
    </row>
    <row r="12" spans="4:11" s="78" customFormat="1" ht="54" customHeight="1">
      <c r="D12" s="442" t="s">
        <v>87</v>
      </c>
      <c r="E12" s="442"/>
      <c r="F12" s="442"/>
      <c r="G12" s="442"/>
      <c r="H12" s="442"/>
      <c r="I12" s="442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46" t="s">
        <v>90</v>
      </c>
      <c r="E14" s="446"/>
      <c r="F14" s="446"/>
      <c r="G14" s="446"/>
      <c r="H14" s="446"/>
      <c r="I14" s="447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45" t="s">
        <v>64</v>
      </c>
      <c r="C16" s="445"/>
      <c r="D16" s="445"/>
    </row>
    <row r="17" spans="2:14" s="41" customFormat="1" ht="24" customHeight="1"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</row>
    <row r="18" spans="2:14" s="41" customFormat="1" ht="24" customHeight="1"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</row>
    <row r="19" spans="2:14" s="41" customFormat="1" ht="24" customHeight="1">
      <c r="B19" s="444"/>
      <c r="C19" s="444"/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4"/>
    </row>
    <row r="20" spans="2:14" s="41" customFormat="1" ht="24" customHeight="1">
      <c r="B20" s="444"/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</row>
    <row r="21" spans="2:14" s="41" customFormat="1" ht="24" customHeight="1">
      <c r="B21" s="444"/>
      <c r="C21" s="444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</row>
    <row r="22" spans="2:14" s="41" customFormat="1" ht="24" customHeight="1">
      <c r="B22" s="444"/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4"/>
    </row>
    <row r="23" spans="2:14" s="41" customFormat="1" ht="24" customHeight="1"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4"/>
    </row>
    <row r="24" spans="2:14" s="41" customFormat="1" ht="24" customHeight="1">
      <c r="B24" s="437" t="s">
        <v>58</v>
      </c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40" t="s">
        <v>67</v>
      </c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</row>
    <row r="27" spans="2:14" s="8" customFormat="1" ht="24" customHeight="1"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</row>
    <row r="28" spans="2:14" s="8" customFormat="1" ht="24" customHeight="1"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</row>
    <row r="29" spans="2:14" ht="24" customHeight="1"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</row>
    <row r="30" spans="2:14" ht="24" customHeight="1"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</row>
    <row r="31" spans="2:14" ht="24" customHeight="1"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</row>
    <row r="32" spans="2:14" ht="24" customHeight="1"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</row>
    <row r="33" spans="2:14" ht="24" customHeight="1">
      <c r="B33" s="437" t="s">
        <v>58</v>
      </c>
      <c r="C33" s="437"/>
      <c r="D33" s="437"/>
      <c r="E33" s="437"/>
      <c r="F33" s="437"/>
      <c r="G33" s="437"/>
      <c r="H33" s="437"/>
      <c r="I33" s="437"/>
      <c r="J33" s="437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57" t="s">
        <v>53</v>
      </c>
      <c r="E1" s="457"/>
      <c r="F1" s="457"/>
      <c r="G1" s="457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60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36" t="s">
        <v>20</v>
      </c>
      <c r="C7" s="436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436">
        <v>1</v>
      </c>
      <c r="C8" s="436"/>
      <c r="D8" s="60" t="s">
        <v>38</v>
      </c>
      <c r="E8" s="55"/>
      <c r="F8" s="458" t="s">
        <v>61</v>
      </c>
      <c r="G8" s="459"/>
      <c r="H8" s="459"/>
      <c r="I8" s="459"/>
      <c r="J8" s="11"/>
      <c r="K8" s="11"/>
      <c r="L8" s="11"/>
      <c r="M8" s="11"/>
      <c r="N8" s="11"/>
      <c r="O8" s="11"/>
    </row>
    <row r="9" spans="2:15" s="10" customFormat="1" ht="236.25" customHeight="1">
      <c r="B9" s="436">
        <v>2</v>
      </c>
      <c r="C9" s="436"/>
      <c r="D9" s="57" t="s">
        <v>78</v>
      </c>
      <c r="E9" s="55"/>
      <c r="F9" s="458" t="s">
        <v>61</v>
      </c>
      <c r="G9" s="459"/>
      <c r="H9" s="459"/>
      <c r="I9" s="459"/>
      <c r="J9" s="11"/>
      <c r="K9" s="11"/>
      <c r="L9" s="11"/>
      <c r="M9" s="11"/>
      <c r="N9" s="11"/>
      <c r="O9" s="11"/>
    </row>
    <row r="10" spans="2:15" s="10" customFormat="1" ht="143.25" customHeight="1">
      <c r="B10" s="436">
        <v>3</v>
      </c>
      <c r="C10" s="436"/>
      <c r="D10" s="57" t="s">
        <v>79</v>
      </c>
      <c r="E10" s="55"/>
      <c r="F10" s="458" t="s">
        <v>62</v>
      </c>
      <c r="G10" s="460"/>
      <c r="H10" s="460"/>
      <c r="I10" s="460"/>
      <c r="J10" s="11"/>
      <c r="K10" s="11"/>
      <c r="L10" s="11"/>
      <c r="M10" s="11"/>
      <c r="N10" s="11"/>
      <c r="O10" s="11"/>
    </row>
    <row r="11" spans="2:15" s="10" customFormat="1" ht="69.75">
      <c r="B11" s="436">
        <v>4</v>
      </c>
      <c r="C11" s="436"/>
      <c r="D11" s="58" t="s">
        <v>80</v>
      </c>
      <c r="E11" s="55"/>
      <c r="F11" s="458" t="s">
        <v>62</v>
      </c>
      <c r="G11" s="460"/>
      <c r="H11" s="460"/>
      <c r="I11" s="460"/>
      <c r="J11" s="11"/>
      <c r="K11" s="11"/>
      <c r="L11" s="11"/>
      <c r="M11" s="11"/>
      <c r="N11" s="11"/>
      <c r="O11" s="11"/>
    </row>
    <row r="12" spans="2:15" s="10" customFormat="1" ht="116.25">
      <c r="B12" s="436">
        <v>5</v>
      </c>
      <c r="C12" s="436"/>
      <c r="D12" s="57" t="s">
        <v>81</v>
      </c>
      <c r="E12" s="55"/>
      <c r="F12" s="458" t="s">
        <v>62</v>
      </c>
      <c r="G12" s="460"/>
      <c r="H12" s="460"/>
      <c r="I12" s="460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54" t="s">
        <v>63</v>
      </c>
      <c r="C14" s="454"/>
      <c r="D14" s="454"/>
      <c r="E14" s="454"/>
      <c r="F14" s="454"/>
      <c r="G14" s="454"/>
      <c r="H14" s="454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64</v>
      </c>
    </row>
    <row r="16" spans="2:8" ht="24" customHeight="1">
      <c r="B16" s="456"/>
      <c r="C16" s="456"/>
      <c r="D16" s="456"/>
      <c r="E16" s="456"/>
      <c r="F16" s="456"/>
      <c r="G16" s="456"/>
      <c r="H16" s="456"/>
    </row>
    <row r="17" spans="2:8" ht="24" customHeight="1">
      <c r="B17" s="456"/>
      <c r="C17" s="456"/>
      <c r="D17" s="456"/>
      <c r="E17" s="456"/>
      <c r="F17" s="456"/>
      <c r="G17" s="456"/>
      <c r="H17" s="456"/>
    </row>
    <row r="18" spans="2:8" ht="24" customHeight="1">
      <c r="B18" s="456"/>
      <c r="C18" s="456"/>
      <c r="D18" s="456"/>
      <c r="E18" s="456"/>
      <c r="F18" s="456"/>
      <c r="G18" s="456"/>
      <c r="H18" s="456"/>
    </row>
    <row r="19" spans="2:8" ht="24" customHeight="1">
      <c r="B19" s="456"/>
      <c r="C19" s="456"/>
      <c r="D19" s="456"/>
      <c r="E19" s="456"/>
      <c r="F19" s="456"/>
      <c r="G19" s="456"/>
      <c r="H19" s="456"/>
    </row>
    <row r="20" spans="2:8" ht="24" customHeight="1">
      <c r="B20" s="456"/>
      <c r="C20" s="456"/>
      <c r="D20" s="456"/>
      <c r="E20" s="456"/>
      <c r="F20" s="456"/>
      <c r="G20" s="456"/>
      <c r="H20" s="456"/>
    </row>
    <row r="21" spans="2:8" ht="24" customHeight="1">
      <c r="B21" s="456"/>
      <c r="C21" s="456"/>
      <c r="D21" s="456"/>
      <c r="E21" s="456"/>
      <c r="F21" s="456"/>
      <c r="G21" s="456"/>
      <c r="H21" s="456"/>
    </row>
    <row r="22" spans="2:8" ht="24" customHeight="1">
      <c r="B22" s="456"/>
      <c r="C22" s="456"/>
      <c r="D22" s="456"/>
      <c r="E22" s="456"/>
      <c r="F22" s="456"/>
      <c r="G22" s="456"/>
      <c r="H22" s="456"/>
    </row>
    <row r="23" spans="2:8" ht="24" customHeight="1">
      <c r="B23" s="456"/>
      <c r="C23" s="456"/>
      <c r="D23" s="456"/>
      <c r="E23" s="456"/>
      <c r="F23" s="456"/>
      <c r="G23" s="456"/>
      <c r="H23" s="456"/>
    </row>
    <row r="24" spans="2:8" ht="24" customHeight="1">
      <c r="B24" s="456"/>
      <c r="C24" s="456"/>
      <c r="D24" s="456"/>
      <c r="E24" s="456"/>
      <c r="F24" s="456"/>
      <c r="G24" s="456"/>
      <c r="H24" s="456"/>
    </row>
    <row r="25" spans="2:8" ht="24" customHeight="1">
      <c r="B25" s="456"/>
      <c r="C25" s="456"/>
      <c r="D25" s="456"/>
      <c r="E25" s="456"/>
      <c r="F25" s="456"/>
      <c r="G25" s="456"/>
      <c r="H25" s="456"/>
    </row>
    <row r="26" spans="2:9" ht="24" customHeight="1">
      <c r="B26" s="437" t="s">
        <v>58</v>
      </c>
      <c r="C26" s="437"/>
      <c r="D26" s="437"/>
      <c r="E26" s="437"/>
      <c r="F26" s="437"/>
      <c r="G26" s="437"/>
      <c r="H26" s="62"/>
      <c r="I26" s="62"/>
    </row>
    <row r="28" spans="2:9" ht="24" customHeight="1">
      <c r="B28" s="59" t="s">
        <v>19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55"/>
      <c r="C29" s="455"/>
      <c r="D29" s="455"/>
      <c r="E29" s="455"/>
      <c r="F29" s="455"/>
      <c r="G29" s="455"/>
      <c r="H29" s="455"/>
    </row>
    <row r="30" spans="2:8" ht="24" customHeight="1">
      <c r="B30" s="455"/>
      <c r="C30" s="455"/>
      <c r="D30" s="455"/>
      <c r="E30" s="455"/>
      <c r="F30" s="455"/>
      <c r="G30" s="455"/>
      <c r="H30" s="455"/>
    </row>
    <row r="31" spans="2:8" ht="24" customHeight="1">
      <c r="B31" s="455"/>
      <c r="C31" s="455"/>
      <c r="D31" s="455"/>
      <c r="E31" s="455"/>
      <c r="F31" s="455"/>
      <c r="G31" s="455"/>
      <c r="H31" s="455"/>
    </row>
    <row r="32" spans="2:8" ht="24" customHeight="1">
      <c r="B32" s="455"/>
      <c r="C32" s="455"/>
      <c r="D32" s="455"/>
      <c r="E32" s="455"/>
      <c r="F32" s="455"/>
      <c r="G32" s="455"/>
      <c r="H32" s="455"/>
    </row>
    <row r="33" spans="2:8" ht="24" customHeight="1">
      <c r="B33" s="455"/>
      <c r="C33" s="455"/>
      <c r="D33" s="455"/>
      <c r="E33" s="455"/>
      <c r="F33" s="455"/>
      <c r="G33" s="455"/>
      <c r="H33" s="455"/>
    </row>
    <row r="34" spans="2:8" ht="24" customHeight="1">
      <c r="B34" s="455"/>
      <c r="C34" s="455"/>
      <c r="D34" s="455"/>
      <c r="E34" s="455"/>
      <c r="F34" s="455"/>
      <c r="G34" s="455"/>
      <c r="H34" s="455"/>
    </row>
    <row r="35" spans="2:7" ht="21.75">
      <c r="B35" s="437" t="s">
        <v>58</v>
      </c>
      <c r="C35" s="437"/>
      <c r="D35" s="437"/>
      <c r="E35" s="437"/>
      <c r="F35" s="437"/>
      <c r="G35" s="437"/>
    </row>
    <row r="37" spans="2:15" s="10" customFormat="1" ht="24" customHeight="1">
      <c r="B37" s="454" t="s">
        <v>65</v>
      </c>
      <c r="C37" s="454"/>
      <c r="D37" s="454"/>
      <c r="E37" s="454"/>
      <c r="F37" s="454"/>
      <c r="G37" s="454"/>
      <c r="H37" s="454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64</v>
      </c>
    </row>
    <row r="39" spans="2:8" ht="24" customHeight="1">
      <c r="B39" s="444"/>
      <c r="C39" s="444"/>
      <c r="D39" s="444"/>
      <c r="E39" s="444"/>
      <c r="F39" s="444"/>
      <c r="G39" s="444"/>
      <c r="H39" s="444"/>
    </row>
    <row r="40" spans="2:8" ht="24" customHeight="1">
      <c r="B40" s="444"/>
      <c r="C40" s="444"/>
      <c r="D40" s="444"/>
      <c r="E40" s="444"/>
      <c r="F40" s="444"/>
      <c r="G40" s="444"/>
      <c r="H40" s="444"/>
    </row>
    <row r="41" spans="2:8" ht="24" customHeight="1">
      <c r="B41" s="444"/>
      <c r="C41" s="444"/>
      <c r="D41" s="444"/>
      <c r="E41" s="444"/>
      <c r="F41" s="444"/>
      <c r="G41" s="444"/>
      <c r="H41" s="444"/>
    </row>
    <row r="42" spans="2:8" ht="24" customHeight="1">
      <c r="B42" s="444"/>
      <c r="C42" s="444"/>
      <c r="D42" s="444"/>
      <c r="E42" s="444"/>
      <c r="F42" s="444"/>
      <c r="G42" s="444"/>
      <c r="H42" s="444"/>
    </row>
    <row r="43" spans="2:8" ht="24" customHeight="1">
      <c r="B43" s="444"/>
      <c r="C43" s="444"/>
      <c r="D43" s="444"/>
      <c r="E43" s="444"/>
      <c r="F43" s="444"/>
      <c r="G43" s="444"/>
      <c r="H43" s="444"/>
    </row>
    <row r="44" spans="2:8" ht="24" customHeight="1">
      <c r="B44" s="444"/>
      <c r="C44" s="444"/>
      <c r="D44" s="444"/>
      <c r="E44" s="444"/>
      <c r="F44" s="444"/>
      <c r="G44" s="444"/>
      <c r="H44" s="444"/>
    </row>
    <row r="45" spans="2:8" ht="24" customHeight="1">
      <c r="B45" s="444"/>
      <c r="C45" s="444"/>
      <c r="D45" s="444"/>
      <c r="E45" s="444"/>
      <c r="F45" s="444"/>
      <c r="G45" s="444"/>
      <c r="H45" s="444"/>
    </row>
    <row r="46" spans="2:8" ht="24" customHeight="1">
      <c r="B46" s="444"/>
      <c r="C46" s="444"/>
      <c r="D46" s="444"/>
      <c r="E46" s="444"/>
      <c r="F46" s="444"/>
      <c r="G46" s="444"/>
      <c r="H46" s="444"/>
    </row>
    <row r="47" spans="2:8" ht="24" customHeight="1">
      <c r="B47" s="444"/>
      <c r="C47" s="444"/>
      <c r="D47" s="444"/>
      <c r="E47" s="444"/>
      <c r="F47" s="444"/>
      <c r="G47" s="444"/>
      <c r="H47" s="444"/>
    </row>
    <row r="48" spans="2:8" ht="24" customHeight="1">
      <c r="B48" s="444"/>
      <c r="C48" s="444"/>
      <c r="D48" s="444"/>
      <c r="E48" s="444"/>
      <c r="F48" s="444"/>
      <c r="G48" s="444"/>
      <c r="H48" s="444"/>
    </row>
    <row r="49" spans="2:8" ht="24" customHeight="1">
      <c r="B49" s="444"/>
      <c r="C49" s="444"/>
      <c r="D49" s="444"/>
      <c r="E49" s="444"/>
      <c r="F49" s="444"/>
      <c r="G49" s="444"/>
      <c r="H49" s="444"/>
    </row>
    <row r="50" spans="2:8" ht="24" customHeight="1">
      <c r="B50" s="444"/>
      <c r="C50" s="444"/>
      <c r="D50" s="444"/>
      <c r="E50" s="444"/>
      <c r="F50" s="444"/>
      <c r="G50" s="444"/>
      <c r="H50" s="444"/>
    </row>
    <row r="51" spans="2:8" ht="24" customHeight="1">
      <c r="B51" s="444"/>
      <c r="C51" s="444"/>
      <c r="D51" s="444"/>
      <c r="E51" s="444"/>
      <c r="F51" s="444"/>
      <c r="G51" s="444"/>
      <c r="H51" s="444"/>
    </row>
    <row r="52" spans="2:13" ht="24" customHeight="1">
      <c r="B52" s="437" t="s">
        <v>58</v>
      </c>
      <c r="C52" s="437"/>
      <c r="D52" s="437"/>
      <c r="E52" s="437"/>
      <c r="F52" s="437"/>
      <c r="G52" s="437"/>
      <c r="H52" s="437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19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44"/>
      <c r="C55" s="444"/>
      <c r="D55" s="444"/>
      <c r="E55" s="444"/>
      <c r="F55" s="444"/>
      <c r="G55" s="444"/>
      <c r="H55" s="444"/>
    </row>
    <row r="56" spans="2:8" ht="24" customHeight="1">
      <c r="B56" s="444"/>
      <c r="C56" s="444"/>
      <c r="D56" s="444"/>
      <c r="E56" s="444"/>
      <c r="F56" s="444"/>
      <c r="G56" s="444"/>
      <c r="H56" s="444"/>
    </row>
    <row r="57" spans="2:8" ht="24" customHeight="1">
      <c r="B57" s="444"/>
      <c r="C57" s="444"/>
      <c r="D57" s="444"/>
      <c r="E57" s="444"/>
      <c r="F57" s="444"/>
      <c r="G57" s="444"/>
      <c r="H57" s="444"/>
    </row>
    <row r="58" spans="2:8" ht="24" customHeight="1">
      <c r="B58" s="444"/>
      <c r="C58" s="444"/>
      <c r="D58" s="444"/>
      <c r="E58" s="444"/>
      <c r="F58" s="444"/>
      <c r="G58" s="444"/>
      <c r="H58" s="444"/>
    </row>
    <row r="59" spans="2:8" ht="24" customHeight="1">
      <c r="B59" s="444"/>
      <c r="C59" s="444"/>
      <c r="D59" s="444"/>
      <c r="E59" s="444"/>
      <c r="F59" s="444"/>
      <c r="G59" s="444"/>
      <c r="H59" s="444"/>
    </row>
    <row r="60" spans="2:8" ht="24" customHeight="1">
      <c r="B60" s="444"/>
      <c r="C60" s="444"/>
      <c r="D60" s="444"/>
      <c r="E60" s="444"/>
      <c r="F60" s="444"/>
      <c r="G60" s="444"/>
      <c r="H60" s="444"/>
    </row>
    <row r="61" spans="2:7" ht="21.75">
      <c r="B61" s="437" t="s">
        <v>58</v>
      </c>
      <c r="C61" s="437"/>
      <c r="D61" s="437"/>
      <c r="E61" s="437"/>
      <c r="F61" s="437"/>
      <c r="G61" s="437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33</v>
      </c>
      <c r="C63" s="44" t="s">
        <v>0</v>
      </c>
      <c r="D63" s="453" t="s">
        <v>50</v>
      </c>
      <c r="E63" s="453"/>
      <c r="F63" s="453"/>
      <c r="G63" s="453"/>
      <c r="H63" s="453"/>
      <c r="I63" s="453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J102"/>
  <sheetViews>
    <sheetView tabSelected="1" zoomScaleSheetLayoutView="110" workbookViewId="0" topLeftCell="A1">
      <selection activeCell="Q22" sqref="Q22"/>
    </sheetView>
  </sheetViews>
  <sheetFormatPr defaultColWidth="9.140625" defaultRowHeight="15"/>
  <cols>
    <col min="1" max="1" width="5.57421875" style="227" customWidth="1"/>
    <col min="2" max="2" width="47.28125" style="208" customWidth="1"/>
    <col min="3" max="3" width="6.421875" style="126" customWidth="1"/>
    <col min="4" max="5" width="6.7109375" style="126" customWidth="1"/>
    <col min="6" max="10" width="5.140625" style="127" customWidth="1"/>
    <col min="11" max="11" width="8.8515625" style="127" customWidth="1"/>
    <col min="12" max="12" width="9.140625" style="214" customWidth="1"/>
    <col min="13" max="13" width="3.7109375" style="214" customWidth="1"/>
    <col min="14" max="14" width="9.57421875" style="214" customWidth="1"/>
    <col min="15" max="16384" width="9.00390625" style="125" customWidth="1"/>
  </cols>
  <sheetData>
    <row r="1" spans="1:14" ht="20.25">
      <c r="A1" s="226"/>
      <c r="B1" s="207"/>
      <c r="C1" s="472" t="s">
        <v>51</v>
      </c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ht="20.25">
      <c r="A2" s="226"/>
      <c r="B2" s="207"/>
      <c r="C2" s="472" t="s">
        <v>137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</row>
    <row r="3" ht="15.75" customHeight="1" thickBot="1">
      <c r="N3" s="215"/>
    </row>
    <row r="4" spans="1:14" ht="24" customHeight="1" thickTop="1">
      <c r="A4" s="478" t="s">
        <v>189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80"/>
    </row>
    <row r="5" spans="1:14" ht="24" customHeight="1">
      <c r="A5" s="464" t="s">
        <v>188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6"/>
    </row>
    <row r="6" spans="1:14" ht="24" customHeight="1" thickBot="1">
      <c r="A6" s="483" t="s">
        <v>127</v>
      </c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5"/>
    </row>
    <row r="7" spans="1:14" ht="18" customHeight="1" thickTop="1">
      <c r="A7" s="228"/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</row>
    <row r="8" spans="1:14" s="130" customFormat="1" ht="20.25">
      <c r="A8" s="461" t="s">
        <v>40</v>
      </c>
      <c r="B8" s="461"/>
      <c r="C8" s="489" t="s">
        <v>105</v>
      </c>
      <c r="D8" s="467" t="s">
        <v>39</v>
      </c>
      <c r="E8" s="467" t="s">
        <v>128</v>
      </c>
      <c r="F8" s="117" t="s">
        <v>6</v>
      </c>
      <c r="G8" s="129"/>
      <c r="H8" s="129"/>
      <c r="I8" s="129"/>
      <c r="J8" s="129"/>
      <c r="K8" s="475" t="s">
        <v>2</v>
      </c>
      <c r="L8" s="476"/>
      <c r="M8" s="476"/>
      <c r="N8" s="477"/>
    </row>
    <row r="9" spans="1:14" s="130" customFormat="1" ht="17.25" customHeight="1">
      <c r="A9" s="461"/>
      <c r="B9" s="461"/>
      <c r="C9" s="490"/>
      <c r="D9" s="492"/>
      <c r="E9" s="468"/>
      <c r="F9" s="462">
        <v>1</v>
      </c>
      <c r="G9" s="462">
        <v>2</v>
      </c>
      <c r="H9" s="462">
        <v>3</v>
      </c>
      <c r="I9" s="462">
        <v>4</v>
      </c>
      <c r="J9" s="462">
        <v>5</v>
      </c>
      <c r="K9" s="216" t="s">
        <v>41</v>
      </c>
      <c r="L9" s="217" t="s">
        <v>101</v>
      </c>
      <c r="M9" s="473" t="s">
        <v>134</v>
      </c>
      <c r="N9" s="218" t="s">
        <v>42</v>
      </c>
    </row>
    <row r="10" spans="1:14" s="130" customFormat="1" ht="21.75" customHeight="1">
      <c r="A10" s="461"/>
      <c r="B10" s="461"/>
      <c r="C10" s="491"/>
      <c r="D10" s="493"/>
      <c r="E10" s="469"/>
      <c r="F10" s="463"/>
      <c r="G10" s="463"/>
      <c r="H10" s="463"/>
      <c r="I10" s="463"/>
      <c r="J10" s="463"/>
      <c r="K10" s="219" t="s">
        <v>43</v>
      </c>
      <c r="L10" s="220" t="s">
        <v>44</v>
      </c>
      <c r="M10" s="474"/>
      <c r="N10" s="221" t="s">
        <v>45</v>
      </c>
    </row>
    <row r="11" spans="1:14" s="130" customFormat="1" ht="24.75" customHeight="1">
      <c r="A11" s="481" t="s">
        <v>99</v>
      </c>
      <c r="B11" s="482"/>
      <c r="C11" s="131"/>
      <c r="D11" s="132">
        <f>SUM(D12:D13)</f>
        <v>8</v>
      </c>
      <c r="E11" s="266">
        <f>SUM(E12:E13)</f>
        <v>57.142857142857146</v>
      </c>
      <c r="F11" s="133"/>
      <c r="G11" s="133"/>
      <c r="H11" s="133"/>
      <c r="I11" s="133"/>
      <c r="J11" s="133"/>
      <c r="K11" s="134"/>
      <c r="L11" s="135" t="e">
        <f>SUM(N12:N13)*E18/E11</f>
        <v>#DIV/0!</v>
      </c>
      <c r="M11" s="270" t="e">
        <f aca="true" t="shared" si="0" ref="M11:M17">L11</f>
        <v>#DIV/0!</v>
      </c>
      <c r="N11" s="136"/>
    </row>
    <row r="12" spans="1:14" s="309" customFormat="1" ht="78">
      <c r="A12" s="229">
        <v>1.2</v>
      </c>
      <c r="B12" s="299" t="s">
        <v>136</v>
      </c>
      <c r="C12" s="300" t="s">
        <v>46</v>
      </c>
      <c r="D12" s="301">
        <v>4</v>
      </c>
      <c r="E12" s="302">
        <f>D12*100/D18</f>
        <v>28.571428571428573</v>
      </c>
      <c r="F12" s="303">
        <v>40</v>
      </c>
      <c r="G12" s="304">
        <v>50</v>
      </c>
      <c r="H12" s="304">
        <v>60</v>
      </c>
      <c r="I12" s="304">
        <v>70</v>
      </c>
      <c r="J12" s="304">
        <v>80</v>
      </c>
      <c r="K12" s="305" t="e">
        <f>'1.2'!D4</f>
        <v>#DIV/0!</v>
      </c>
      <c r="L12" s="306" t="e">
        <f>'1.2'!D6</f>
        <v>#DIV/0!</v>
      </c>
      <c r="M12" s="307" t="e">
        <f t="shared" si="0"/>
        <v>#DIV/0!</v>
      </c>
      <c r="N12" s="308" t="e">
        <f>E12*L12/E18</f>
        <v>#DIV/0!</v>
      </c>
    </row>
    <row r="13" spans="1:14" s="341" customFormat="1" ht="39">
      <c r="A13" s="333">
        <v>1.3</v>
      </c>
      <c r="B13" s="334" t="s">
        <v>192</v>
      </c>
      <c r="C13" s="335" t="s">
        <v>46</v>
      </c>
      <c r="D13" s="336">
        <v>4</v>
      </c>
      <c r="E13" s="337">
        <f>D13*100/D18</f>
        <v>28.571428571428573</v>
      </c>
      <c r="F13" s="338">
        <v>1</v>
      </c>
      <c r="G13" s="338">
        <v>2</v>
      </c>
      <c r="H13" s="338">
        <v>3</v>
      </c>
      <c r="I13" s="338">
        <v>4</v>
      </c>
      <c r="J13" s="338">
        <v>5</v>
      </c>
      <c r="K13" s="337" t="e">
        <f>'1.3 '!D4</f>
        <v>#DIV/0!</v>
      </c>
      <c r="L13" s="339" t="e">
        <f>'1.3 '!D6</f>
        <v>#DIV/0!</v>
      </c>
      <c r="M13" s="307" t="e">
        <f t="shared" si="0"/>
        <v>#DIV/0!</v>
      </c>
      <c r="N13" s="340" t="e">
        <f>E13*L13/E18</f>
        <v>#DIV/0!</v>
      </c>
    </row>
    <row r="14" spans="1:14" s="143" customFormat="1" ht="24.75" customHeight="1">
      <c r="A14" s="470" t="s">
        <v>100</v>
      </c>
      <c r="B14" s="471"/>
      <c r="C14" s="138"/>
      <c r="D14" s="139">
        <f>SUM(D15:D15)</f>
        <v>3</v>
      </c>
      <c r="E14" s="267">
        <f>SUM(E15)</f>
        <v>21.428571428571427</v>
      </c>
      <c r="F14" s="140"/>
      <c r="G14" s="140"/>
      <c r="H14" s="140"/>
      <c r="I14" s="140"/>
      <c r="J14" s="140"/>
      <c r="K14" s="140"/>
      <c r="L14" s="141" t="e">
        <f>SUM(N15:N15)*E18/E14</f>
        <v>#DIV/0!</v>
      </c>
      <c r="M14" s="270" t="e">
        <f t="shared" si="0"/>
        <v>#DIV/0!</v>
      </c>
      <c r="N14" s="142"/>
    </row>
    <row r="15" spans="1:14" s="154" customFormat="1" ht="42" customHeight="1">
      <c r="A15" s="230">
        <v>3.1</v>
      </c>
      <c r="B15" s="210" t="s">
        <v>103</v>
      </c>
      <c r="C15" s="150" t="s">
        <v>47</v>
      </c>
      <c r="D15" s="151">
        <v>3</v>
      </c>
      <c r="E15" s="152">
        <f>D15*100/D18</f>
        <v>21.428571428571427</v>
      </c>
      <c r="F15" s="148">
        <v>40</v>
      </c>
      <c r="G15" s="148">
        <v>50</v>
      </c>
      <c r="H15" s="148">
        <v>60</v>
      </c>
      <c r="I15" s="148">
        <v>70</v>
      </c>
      <c r="J15" s="148">
        <v>80</v>
      </c>
      <c r="K15" s="152" t="e">
        <f>'3.10'!D4</f>
        <v>#DIV/0!</v>
      </c>
      <c r="L15" s="268" t="e">
        <f>'3.10'!D6</f>
        <v>#DIV/0!</v>
      </c>
      <c r="M15" s="270" t="e">
        <f t="shared" si="0"/>
        <v>#DIV/0!</v>
      </c>
      <c r="N15" s="153" t="e">
        <f>E15*L15/E18</f>
        <v>#DIV/0!</v>
      </c>
    </row>
    <row r="16" spans="1:14" s="130" customFormat="1" ht="24.75" customHeight="1">
      <c r="A16" s="481" t="s">
        <v>114</v>
      </c>
      <c r="B16" s="482"/>
      <c r="C16" s="155"/>
      <c r="D16" s="139">
        <f>SUM(D17:D17)</f>
        <v>3</v>
      </c>
      <c r="E16" s="267">
        <f>SUM(E17)</f>
        <v>21.428571428571427</v>
      </c>
      <c r="F16" s="140"/>
      <c r="G16" s="140"/>
      <c r="H16" s="140"/>
      <c r="I16" s="140"/>
      <c r="J16" s="140"/>
      <c r="K16" s="156"/>
      <c r="L16" s="141">
        <f>SUM(N17:N17)*E18/E16</f>
        <v>1</v>
      </c>
      <c r="M16" s="270">
        <f t="shared" si="0"/>
        <v>1</v>
      </c>
      <c r="N16" s="142"/>
    </row>
    <row r="17" spans="1:14" s="145" customFormat="1" ht="58.5">
      <c r="A17" s="229">
        <v>4.2</v>
      </c>
      <c r="B17" s="209" t="s">
        <v>193</v>
      </c>
      <c r="C17" s="146" t="s">
        <v>46</v>
      </c>
      <c r="D17" s="147">
        <v>3</v>
      </c>
      <c r="E17" s="149">
        <f>D17*100/D18</f>
        <v>21.428571428571427</v>
      </c>
      <c r="F17" s="157">
        <v>1</v>
      </c>
      <c r="G17" s="157" t="s">
        <v>135</v>
      </c>
      <c r="H17" s="157">
        <v>2</v>
      </c>
      <c r="I17" s="157" t="s">
        <v>135</v>
      </c>
      <c r="J17" s="157">
        <v>3</v>
      </c>
      <c r="K17" s="149">
        <f>'4.2'!D4</f>
        <v>0</v>
      </c>
      <c r="L17" s="269">
        <f>'4.2'!D6</f>
        <v>1</v>
      </c>
      <c r="M17" s="270">
        <f t="shared" si="0"/>
        <v>1</v>
      </c>
      <c r="N17" s="144">
        <f>E17*L17/E18</f>
        <v>0.21428571428571427</v>
      </c>
    </row>
    <row r="18" spans="1:14" s="164" customFormat="1" ht="24" customHeight="1">
      <c r="A18" s="231"/>
      <c r="B18" s="211"/>
      <c r="C18" s="158" t="s">
        <v>48</v>
      </c>
      <c r="D18" s="159">
        <f>SUM(D14+D16+D11)</f>
        <v>14</v>
      </c>
      <c r="E18" s="159">
        <f>E16+E14+E11</f>
        <v>100</v>
      </c>
      <c r="F18" s="160"/>
      <c r="G18" s="160"/>
      <c r="H18" s="160"/>
      <c r="I18" s="161"/>
      <c r="J18" s="161"/>
      <c r="K18" s="162"/>
      <c r="L18" s="486" t="s">
        <v>49</v>
      </c>
      <c r="M18" s="487"/>
      <c r="N18" s="163" t="e">
        <f>SUM(N12:N17)</f>
        <v>#DIV/0!</v>
      </c>
    </row>
    <row r="19" spans="1:14" s="164" customFormat="1" ht="24" customHeight="1">
      <c r="A19" s="232"/>
      <c r="B19" s="250" t="s">
        <v>115</v>
      </c>
      <c r="C19" s="234"/>
      <c r="D19" s="234"/>
      <c r="E19" s="234"/>
      <c r="F19" s="235"/>
      <c r="G19" s="235"/>
      <c r="H19" s="235"/>
      <c r="I19" s="236"/>
      <c r="J19" s="236"/>
      <c r="K19" s="237"/>
      <c r="L19" s="238"/>
      <c r="M19" s="241"/>
      <c r="N19" s="165"/>
    </row>
    <row r="20" spans="1:14" s="164" customFormat="1" ht="24" customHeight="1">
      <c r="A20" s="232"/>
      <c r="B20" s="249" t="s">
        <v>106</v>
      </c>
      <c r="C20" s="242"/>
      <c r="D20" s="242"/>
      <c r="E20" s="242"/>
      <c r="F20" s="235"/>
      <c r="G20" s="235"/>
      <c r="H20" s="235"/>
      <c r="I20" s="235"/>
      <c r="J20" s="235"/>
      <c r="K20" s="235"/>
      <c r="L20" s="243"/>
      <c r="M20" s="244"/>
      <c r="N20" s="165"/>
    </row>
    <row r="21" spans="1:14" s="164" customFormat="1" ht="24" customHeight="1">
      <c r="A21" s="232"/>
      <c r="B21" s="638" t="s">
        <v>190</v>
      </c>
      <c r="C21" s="245" t="s">
        <v>191</v>
      </c>
      <c r="D21" s="246"/>
      <c r="E21" s="246"/>
      <c r="F21" s="247"/>
      <c r="G21" s="240"/>
      <c r="H21" s="235"/>
      <c r="I21" s="235"/>
      <c r="J21" s="235"/>
      <c r="K21" s="235"/>
      <c r="L21" s="243"/>
      <c r="M21" s="244"/>
      <c r="N21" s="165"/>
    </row>
    <row r="22" spans="1:14" s="164" customFormat="1" ht="24" customHeight="1">
      <c r="A22" s="232"/>
      <c r="B22" s="639" t="s">
        <v>129</v>
      </c>
      <c r="C22" s="245" t="s">
        <v>107</v>
      </c>
      <c r="D22" s="246"/>
      <c r="E22" s="246"/>
      <c r="F22" s="247"/>
      <c r="G22" s="240"/>
      <c r="H22" s="235"/>
      <c r="I22" s="235"/>
      <c r="J22" s="235"/>
      <c r="K22" s="235"/>
      <c r="L22" s="243"/>
      <c r="M22" s="244"/>
      <c r="N22" s="165"/>
    </row>
    <row r="23" spans="1:14" s="164" customFormat="1" ht="24" customHeight="1">
      <c r="A23" s="232"/>
      <c r="B23" s="640" t="s">
        <v>130</v>
      </c>
      <c r="C23" s="248" t="s">
        <v>108</v>
      </c>
      <c r="D23" s="247"/>
      <c r="E23" s="247"/>
      <c r="F23" s="247"/>
      <c r="G23" s="247"/>
      <c r="H23" s="235"/>
      <c r="I23" s="235"/>
      <c r="J23" s="235"/>
      <c r="K23" s="235"/>
      <c r="L23" s="243"/>
      <c r="M23" s="244"/>
      <c r="N23" s="165"/>
    </row>
    <row r="24" spans="1:14" s="143" customFormat="1" ht="24" customHeight="1">
      <c r="A24" s="232"/>
      <c r="B24" s="641" t="s">
        <v>131</v>
      </c>
      <c r="C24" s="239" t="s">
        <v>109</v>
      </c>
      <c r="D24" s="240"/>
      <c r="E24" s="240"/>
      <c r="F24" s="240"/>
      <c r="G24" s="240"/>
      <c r="H24" s="235"/>
      <c r="I24" s="235"/>
      <c r="J24" s="235"/>
      <c r="K24" s="235"/>
      <c r="L24" s="243"/>
      <c r="M24" s="244"/>
      <c r="N24" s="165"/>
    </row>
    <row r="25" spans="1:14" s="143" customFormat="1" ht="24" customHeight="1">
      <c r="A25" s="232"/>
      <c r="B25" s="642" t="s">
        <v>132</v>
      </c>
      <c r="C25" s="239" t="s">
        <v>111</v>
      </c>
      <c r="D25" s="240"/>
      <c r="E25" s="240"/>
      <c r="F25" s="235"/>
      <c r="G25" s="235"/>
      <c r="H25" s="235"/>
      <c r="I25" s="235"/>
      <c r="J25" s="235"/>
      <c r="K25" s="235"/>
      <c r="L25" s="243"/>
      <c r="M25" s="244"/>
      <c r="N25" s="165"/>
    </row>
    <row r="26" spans="1:14" s="143" customFormat="1" ht="24" customHeight="1">
      <c r="A26" s="232"/>
      <c r="B26" s="643" t="s">
        <v>133</v>
      </c>
      <c r="C26" s="239" t="s">
        <v>110</v>
      </c>
      <c r="D26" s="240"/>
      <c r="E26" s="240"/>
      <c r="F26" s="235"/>
      <c r="G26" s="235"/>
      <c r="H26" s="235"/>
      <c r="I26" s="235"/>
      <c r="J26" s="235"/>
      <c r="K26" s="235"/>
      <c r="L26" s="243"/>
      <c r="M26" s="244"/>
      <c r="N26" s="165"/>
    </row>
    <row r="27" spans="1:14" s="137" customFormat="1" ht="20.25">
      <c r="A27" s="233"/>
      <c r="B27" s="212"/>
      <c r="C27" s="167"/>
      <c r="D27" s="167"/>
      <c r="E27" s="167"/>
      <c r="F27" s="166"/>
      <c r="G27" s="166"/>
      <c r="H27" s="166"/>
      <c r="I27" s="166"/>
      <c r="J27" s="166"/>
      <c r="K27" s="166"/>
      <c r="L27" s="222"/>
      <c r="M27" s="223"/>
      <c r="N27" s="222"/>
    </row>
    <row r="28" spans="1:14" s="137" customFormat="1" ht="20.25">
      <c r="A28" s="233"/>
      <c r="B28" s="212"/>
      <c r="C28" s="167"/>
      <c r="D28" s="167"/>
      <c r="E28" s="167"/>
      <c r="F28" s="166"/>
      <c r="G28" s="166"/>
      <c r="H28" s="166"/>
      <c r="I28" s="166"/>
      <c r="J28" s="166"/>
      <c r="K28" s="166"/>
      <c r="L28" s="222"/>
      <c r="M28" s="223"/>
      <c r="N28" s="222"/>
    </row>
    <row r="29" spans="2:14" ht="20.25">
      <c r="B29" s="213"/>
      <c r="C29" s="168"/>
      <c r="D29" s="168"/>
      <c r="E29" s="168"/>
      <c r="F29" s="169"/>
      <c r="G29" s="169"/>
      <c r="H29" s="169"/>
      <c r="I29" s="169"/>
      <c r="J29" s="169"/>
      <c r="K29" s="169"/>
      <c r="L29" s="223"/>
      <c r="M29" s="223"/>
      <c r="N29" s="223"/>
    </row>
    <row r="30" spans="3:14" ht="20.25">
      <c r="C30" s="170"/>
      <c r="D30" s="170"/>
      <c r="E30" s="170"/>
      <c r="F30" s="171"/>
      <c r="G30" s="171"/>
      <c r="H30" s="171"/>
      <c r="I30" s="171"/>
      <c r="J30" s="171"/>
      <c r="K30" s="171"/>
      <c r="L30" s="224"/>
      <c r="M30" s="224"/>
      <c r="N30" s="224"/>
    </row>
    <row r="31" spans="3:14" ht="20.25">
      <c r="C31" s="170"/>
      <c r="D31" s="170"/>
      <c r="E31" s="170"/>
      <c r="F31" s="171"/>
      <c r="G31" s="171"/>
      <c r="H31" s="171"/>
      <c r="I31" s="171"/>
      <c r="J31" s="171"/>
      <c r="K31" s="171"/>
      <c r="L31" s="224"/>
      <c r="M31" s="224"/>
      <c r="N31" s="224"/>
    </row>
    <row r="32" spans="3:14" ht="20.25">
      <c r="C32" s="170"/>
      <c r="D32" s="170"/>
      <c r="E32" s="170"/>
      <c r="F32" s="171"/>
      <c r="G32" s="171"/>
      <c r="H32" s="171"/>
      <c r="I32" s="171"/>
      <c r="J32" s="171"/>
      <c r="K32" s="171"/>
      <c r="L32" s="224"/>
      <c r="M32" s="224"/>
      <c r="N32" s="224"/>
    </row>
    <row r="33" spans="3:14" ht="20.25">
      <c r="C33" s="170"/>
      <c r="D33" s="170"/>
      <c r="E33" s="170"/>
      <c r="F33" s="171"/>
      <c r="G33" s="171"/>
      <c r="H33" s="171"/>
      <c r="I33" s="171"/>
      <c r="J33" s="171"/>
      <c r="K33" s="171"/>
      <c r="L33" s="224"/>
      <c r="M33" s="224"/>
      <c r="N33" s="224"/>
    </row>
    <row r="34" spans="3:14" ht="20.25">
      <c r="C34" s="170"/>
      <c r="D34" s="170"/>
      <c r="E34" s="170"/>
      <c r="F34" s="171"/>
      <c r="G34" s="171"/>
      <c r="H34" s="171"/>
      <c r="I34" s="171"/>
      <c r="J34" s="171"/>
      <c r="K34" s="171"/>
      <c r="L34" s="224"/>
      <c r="M34" s="224"/>
      <c r="N34" s="224"/>
    </row>
    <row r="35" spans="3:14" ht="20.25">
      <c r="C35" s="170"/>
      <c r="D35" s="170"/>
      <c r="E35" s="170"/>
      <c r="F35" s="171"/>
      <c r="G35" s="171"/>
      <c r="H35" s="171"/>
      <c r="I35" s="171"/>
      <c r="J35" s="171"/>
      <c r="K35" s="171"/>
      <c r="L35" s="224"/>
      <c r="M35" s="224"/>
      <c r="N35" s="224"/>
    </row>
    <row r="36" spans="3:14" ht="20.25">
      <c r="C36" s="170"/>
      <c r="D36" s="170"/>
      <c r="E36" s="170"/>
      <c r="F36" s="171"/>
      <c r="G36" s="171"/>
      <c r="H36" s="171"/>
      <c r="I36" s="171"/>
      <c r="J36" s="171"/>
      <c r="K36" s="171"/>
      <c r="L36" s="224"/>
      <c r="M36" s="224"/>
      <c r="N36" s="224"/>
    </row>
    <row r="37" spans="3:14" ht="20.25">
      <c r="C37" s="170"/>
      <c r="D37" s="170"/>
      <c r="E37" s="170"/>
      <c r="F37" s="171"/>
      <c r="G37" s="171"/>
      <c r="H37" s="171"/>
      <c r="I37" s="171"/>
      <c r="J37" s="171"/>
      <c r="K37" s="171"/>
      <c r="L37" s="224"/>
      <c r="M37" s="224"/>
      <c r="N37" s="224"/>
    </row>
    <row r="38" spans="1:218" s="128" customFormat="1" ht="20.25">
      <c r="A38" s="227"/>
      <c r="B38" s="208"/>
      <c r="C38" s="170"/>
      <c r="D38" s="170"/>
      <c r="E38" s="170"/>
      <c r="F38" s="171"/>
      <c r="G38" s="171"/>
      <c r="H38" s="171"/>
      <c r="I38" s="171"/>
      <c r="J38" s="171"/>
      <c r="K38" s="225"/>
      <c r="L38" s="224"/>
      <c r="M38" s="224"/>
      <c r="N38" s="224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/>
      <c r="GU38" s="125"/>
      <c r="GV38" s="125"/>
      <c r="GW38" s="125"/>
      <c r="GX38" s="125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</row>
    <row r="39" spans="1:218" s="128" customFormat="1" ht="20.25">
      <c r="A39" s="227"/>
      <c r="B39" s="208"/>
      <c r="C39" s="170"/>
      <c r="D39" s="170"/>
      <c r="E39" s="170"/>
      <c r="F39" s="171"/>
      <c r="G39" s="171"/>
      <c r="H39" s="171"/>
      <c r="I39" s="171"/>
      <c r="J39" s="171"/>
      <c r="K39" s="225"/>
      <c r="L39" s="224"/>
      <c r="M39" s="224"/>
      <c r="N39" s="224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125"/>
      <c r="FI39" s="125"/>
      <c r="FJ39" s="125"/>
      <c r="FK39" s="125"/>
      <c r="FL39" s="125"/>
      <c r="FM39" s="125"/>
      <c r="FN39" s="125"/>
      <c r="FO39" s="125"/>
      <c r="FP39" s="125"/>
      <c r="FQ39" s="125"/>
      <c r="FR39" s="125"/>
      <c r="FS39" s="125"/>
      <c r="FT39" s="125"/>
      <c r="FU39" s="125"/>
      <c r="FV39" s="125"/>
      <c r="FW39" s="125"/>
      <c r="FX39" s="125"/>
      <c r="FY39" s="125"/>
      <c r="FZ39" s="125"/>
      <c r="GA39" s="125"/>
      <c r="GB39" s="125"/>
      <c r="GC39" s="125"/>
      <c r="GD39" s="125"/>
      <c r="GE39" s="125"/>
      <c r="GF39" s="125"/>
      <c r="GG39" s="125"/>
      <c r="GH39" s="125"/>
      <c r="GI39" s="125"/>
      <c r="GJ39" s="125"/>
      <c r="GK39" s="125"/>
      <c r="GL39" s="125"/>
      <c r="GM39" s="125"/>
      <c r="GN39" s="125"/>
      <c r="GO39" s="125"/>
      <c r="GP39" s="125"/>
      <c r="GQ39" s="125"/>
      <c r="GR39" s="125"/>
      <c r="GS39" s="125"/>
      <c r="GT39" s="125"/>
      <c r="GU39" s="125"/>
      <c r="GV39" s="125"/>
      <c r="GW39" s="125"/>
      <c r="GX39" s="125"/>
      <c r="GY39" s="125"/>
      <c r="GZ39" s="125"/>
      <c r="HA39" s="125"/>
      <c r="HB39" s="125"/>
      <c r="HC39" s="125"/>
      <c r="HD39" s="125"/>
      <c r="HE39" s="125"/>
      <c r="HF39" s="125"/>
      <c r="HG39" s="125"/>
      <c r="HH39" s="125"/>
      <c r="HI39" s="125"/>
      <c r="HJ39" s="125"/>
    </row>
    <row r="40" spans="3:14" ht="20.25">
      <c r="C40" s="170"/>
      <c r="D40" s="170"/>
      <c r="E40" s="170"/>
      <c r="F40" s="171"/>
      <c r="G40" s="171"/>
      <c r="H40" s="171"/>
      <c r="I40" s="171"/>
      <c r="J40" s="171"/>
      <c r="K40" s="171"/>
      <c r="L40" s="224"/>
      <c r="M40" s="224"/>
      <c r="N40" s="224"/>
    </row>
    <row r="41" spans="3:14" ht="20.25">
      <c r="C41" s="170"/>
      <c r="D41" s="170"/>
      <c r="E41" s="170"/>
      <c r="F41" s="171"/>
      <c r="G41" s="171"/>
      <c r="H41" s="171"/>
      <c r="I41" s="171"/>
      <c r="J41" s="171"/>
      <c r="K41" s="171"/>
      <c r="L41" s="224"/>
      <c r="M41" s="224"/>
      <c r="N41" s="224"/>
    </row>
    <row r="42" spans="3:14" ht="20.25">
      <c r="C42" s="170"/>
      <c r="D42" s="170"/>
      <c r="E42" s="170"/>
      <c r="F42" s="171"/>
      <c r="G42" s="171"/>
      <c r="H42" s="171"/>
      <c r="I42" s="171"/>
      <c r="J42" s="171"/>
      <c r="K42" s="171"/>
      <c r="L42" s="224"/>
      <c r="M42" s="224"/>
      <c r="N42" s="224"/>
    </row>
    <row r="43" spans="3:14" ht="20.25">
      <c r="C43" s="170"/>
      <c r="D43" s="170"/>
      <c r="E43" s="170"/>
      <c r="F43" s="171"/>
      <c r="G43" s="171"/>
      <c r="H43" s="171"/>
      <c r="I43" s="171"/>
      <c r="J43" s="171"/>
      <c r="K43" s="171"/>
      <c r="L43" s="224"/>
      <c r="M43" s="224"/>
      <c r="N43" s="224"/>
    </row>
    <row r="44" spans="3:14" ht="20.25">
      <c r="C44" s="170"/>
      <c r="D44" s="170"/>
      <c r="E44" s="170"/>
      <c r="F44" s="171"/>
      <c r="G44" s="171"/>
      <c r="H44" s="171"/>
      <c r="I44" s="171"/>
      <c r="J44" s="171"/>
      <c r="K44" s="171"/>
      <c r="L44" s="224"/>
      <c r="M44" s="224"/>
      <c r="N44" s="224"/>
    </row>
    <row r="45" spans="3:14" ht="20.25">
      <c r="C45" s="170"/>
      <c r="D45" s="170"/>
      <c r="E45" s="170"/>
      <c r="F45" s="171"/>
      <c r="G45" s="171"/>
      <c r="H45" s="171"/>
      <c r="I45" s="171"/>
      <c r="J45" s="171"/>
      <c r="K45" s="171"/>
      <c r="L45" s="224"/>
      <c r="M45" s="224"/>
      <c r="N45" s="224"/>
    </row>
    <row r="46" spans="3:14" ht="20.25">
      <c r="C46" s="170"/>
      <c r="D46" s="170"/>
      <c r="E46" s="170"/>
      <c r="F46" s="171"/>
      <c r="G46" s="171"/>
      <c r="H46" s="171"/>
      <c r="I46" s="171"/>
      <c r="J46" s="171"/>
      <c r="K46" s="171"/>
      <c r="L46" s="224"/>
      <c r="M46" s="224"/>
      <c r="N46" s="224"/>
    </row>
    <row r="47" spans="3:14" ht="20.25">
      <c r="C47" s="170"/>
      <c r="D47" s="170"/>
      <c r="E47" s="170"/>
      <c r="F47" s="171"/>
      <c r="G47" s="171"/>
      <c r="H47" s="171"/>
      <c r="I47" s="171"/>
      <c r="J47" s="171"/>
      <c r="K47" s="171"/>
      <c r="L47" s="224"/>
      <c r="M47" s="224"/>
      <c r="N47" s="224"/>
    </row>
    <row r="48" spans="3:14" ht="20.25">
      <c r="C48" s="170"/>
      <c r="D48" s="170"/>
      <c r="E48" s="170"/>
      <c r="F48" s="171"/>
      <c r="G48" s="171"/>
      <c r="H48" s="171"/>
      <c r="I48" s="171"/>
      <c r="J48" s="171"/>
      <c r="K48" s="171"/>
      <c r="L48" s="224"/>
      <c r="M48" s="224"/>
      <c r="N48" s="224"/>
    </row>
    <row r="49" spans="3:14" ht="20.25">
      <c r="C49" s="170"/>
      <c r="D49" s="170"/>
      <c r="E49" s="170"/>
      <c r="F49" s="171"/>
      <c r="G49" s="171"/>
      <c r="H49" s="171"/>
      <c r="I49" s="171"/>
      <c r="J49" s="171"/>
      <c r="K49" s="171"/>
      <c r="L49" s="224"/>
      <c r="M49" s="224"/>
      <c r="N49" s="224"/>
    </row>
    <row r="50" spans="3:14" ht="20.25">
      <c r="C50" s="170"/>
      <c r="D50" s="170"/>
      <c r="E50" s="170"/>
      <c r="F50" s="171"/>
      <c r="G50" s="171"/>
      <c r="H50" s="171"/>
      <c r="I50" s="171"/>
      <c r="J50" s="171"/>
      <c r="K50" s="171"/>
      <c r="L50" s="224"/>
      <c r="M50" s="224"/>
      <c r="N50" s="224"/>
    </row>
    <row r="51" spans="3:14" ht="20.25">
      <c r="C51" s="170"/>
      <c r="D51" s="170"/>
      <c r="E51" s="170"/>
      <c r="F51" s="171"/>
      <c r="G51" s="171"/>
      <c r="H51" s="171"/>
      <c r="I51" s="171"/>
      <c r="J51" s="171"/>
      <c r="K51" s="171"/>
      <c r="L51" s="224"/>
      <c r="M51" s="224"/>
      <c r="N51" s="224"/>
    </row>
    <row r="52" spans="3:14" ht="20.25">
      <c r="C52" s="170"/>
      <c r="D52" s="170"/>
      <c r="E52" s="170"/>
      <c r="F52" s="171"/>
      <c r="G52" s="171"/>
      <c r="H52" s="171"/>
      <c r="I52" s="171"/>
      <c r="J52" s="171"/>
      <c r="K52" s="171"/>
      <c r="L52" s="224"/>
      <c r="M52" s="224"/>
      <c r="N52" s="224"/>
    </row>
    <row r="53" spans="3:14" ht="20.25">
      <c r="C53" s="170"/>
      <c r="D53" s="170"/>
      <c r="E53" s="170"/>
      <c r="F53" s="171"/>
      <c r="G53" s="171"/>
      <c r="H53" s="171"/>
      <c r="I53" s="171"/>
      <c r="J53" s="171"/>
      <c r="K53" s="171"/>
      <c r="L53" s="224"/>
      <c r="M53" s="224"/>
      <c r="N53" s="224"/>
    </row>
    <row r="54" spans="3:14" ht="20.25">
      <c r="C54" s="170"/>
      <c r="D54" s="170"/>
      <c r="E54" s="170"/>
      <c r="F54" s="171"/>
      <c r="G54" s="171"/>
      <c r="H54" s="171"/>
      <c r="I54" s="171"/>
      <c r="J54" s="171"/>
      <c r="K54" s="171"/>
      <c r="L54" s="224"/>
      <c r="M54" s="224"/>
      <c r="N54" s="224"/>
    </row>
    <row r="55" spans="3:14" ht="20.25">
      <c r="C55" s="170"/>
      <c r="D55" s="170"/>
      <c r="E55" s="170"/>
      <c r="F55" s="171"/>
      <c r="G55" s="171"/>
      <c r="H55" s="171"/>
      <c r="I55" s="171"/>
      <c r="J55" s="171"/>
      <c r="K55" s="171"/>
      <c r="L55" s="224"/>
      <c r="M55" s="224"/>
      <c r="N55" s="224"/>
    </row>
    <row r="56" spans="3:14" ht="20.25">
      <c r="C56" s="170"/>
      <c r="D56" s="170"/>
      <c r="E56" s="170"/>
      <c r="F56" s="171"/>
      <c r="G56" s="171"/>
      <c r="H56" s="171"/>
      <c r="I56" s="171"/>
      <c r="J56" s="171"/>
      <c r="K56" s="171"/>
      <c r="L56" s="224"/>
      <c r="M56" s="224"/>
      <c r="N56" s="224"/>
    </row>
    <row r="57" spans="3:14" ht="20.25">
      <c r="C57" s="170"/>
      <c r="D57" s="170"/>
      <c r="E57" s="170"/>
      <c r="F57" s="171"/>
      <c r="G57" s="171"/>
      <c r="H57" s="171"/>
      <c r="I57" s="171"/>
      <c r="J57" s="171"/>
      <c r="K57" s="171"/>
      <c r="L57" s="224"/>
      <c r="M57" s="224"/>
      <c r="N57" s="224"/>
    </row>
    <row r="58" spans="3:14" ht="20.25">
      <c r="C58" s="170"/>
      <c r="D58" s="170"/>
      <c r="E58" s="170"/>
      <c r="F58" s="171"/>
      <c r="G58" s="171"/>
      <c r="H58" s="171"/>
      <c r="I58" s="171"/>
      <c r="J58" s="171"/>
      <c r="K58" s="171"/>
      <c r="L58" s="224"/>
      <c r="M58" s="224"/>
      <c r="N58" s="224"/>
    </row>
    <row r="59" spans="3:14" ht="20.25">
      <c r="C59" s="170"/>
      <c r="D59" s="170"/>
      <c r="E59" s="170"/>
      <c r="F59" s="171"/>
      <c r="G59" s="171"/>
      <c r="H59" s="171"/>
      <c r="I59" s="171"/>
      <c r="J59" s="171"/>
      <c r="K59" s="171"/>
      <c r="L59" s="224"/>
      <c r="M59" s="224"/>
      <c r="N59" s="224"/>
    </row>
    <row r="60" spans="3:14" ht="20.25">
      <c r="C60" s="170"/>
      <c r="D60" s="170"/>
      <c r="E60" s="170"/>
      <c r="F60" s="171"/>
      <c r="G60" s="171"/>
      <c r="H60" s="171"/>
      <c r="I60" s="171"/>
      <c r="J60" s="171"/>
      <c r="K60" s="171"/>
      <c r="L60" s="224"/>
      <c r="M60" s="224"/>
      <c r="N60" s="224"/>
    </row>
    <row r="61" spans="3:14" ht="20.25">
      <c r="C61" s="170"/>
      <c r="D61" s="170"/>
      <c r="E61" s="170"/>
      <c r="F61" s="171"/>
      <c r="G61" s="171"/>
      <c r="H61" s="171"/>
      <c r="I61" s="171"/>
      <c r="J61" s="171"/>
      <c r="K61" s="171"/>
      <c r="L61" s="224"/>
      <c r="M61" s="224"/>
      <c r="N61" s="224"/>
    </row>
    <row r="62" spans="3:14" ht="20.25">
      <c r="C62" s="170"/>
      <c r="D62" s="170"/>
      <c r="E62" s="170"/>
      <c r="F62" s="171"/>
      <c r="G62" s="171"/>
      <c r="H62" s="171"/>
      <c r="I62" s="171"/>
      <c r="J62" s="171"/>
      <c r="K62" s="171"/>
      <c r="L62" s="224"/>
      <c r="M62" s="224"/>
      <c r="N62" s="224"/>
    </row>
    <row r="63" spans="3:14" ht="20.25">
      <c r="C63" s="170"/>
      <c r="D63" s="170"/>
      <c r="E63" s="170"/>
      <c r="F63" s="171"/>
      <c r="G63" s="171"/>
      <c r="H63" s="171"/>
      <c r="I63" s="171"/>
      <c r="J63" s="171"/>
      <c r="K63" s="171"/>
      <c r="L63" s="224"/>
      <c r="M63" s="224"/>
      <c r="N63" s="224"/>
    </row>
    <row r="64" spans="3:14" ht="20.25">
      <c r="C64" s="170"/>
      <c r="D64" s="170"/>
      <c r="E64" s="170"/>
      <c r="F64" s="171"/>
      <c r="G64" s="171"/>
      <c r="H64" s="171"/>
      <c r="I64" s="171"/>
      <c r="J64" s="171"/>
      <c r="K64" s="171"/>
      <c r="L64" s="224"/>
      <c r="M64" s="224"/>
      <c r="N64" s="224"/>
    </row>
    <row r="65" spans="3:14" ht="20.25">
      <c r="C65" s="170"/>
      <c r="D65" s="170"/>
      <c r="E65" s="170"/>
      <c r="F65" s="171"/>
      <c r="G65" s="171"/>
      <c r="H65" s="171"/>
      <c r="I65" s="171"/>
      <c r="J65" s="171"/>
      <c r="K65" s="171"/>
      <c r="L65" s="224"/>
      <c r="M65" s="224"/>
      <c r="N65" s="224"/>
    </row>
    <row r="66" spans="3:14" ht="20.25">
      <c r="C66" s="170"/>
      <c r="D66" s="170"/>
      <c r="E66" s="170"/>
      <c r="F66" s="171"/>
      <c r="G66" s="171"/>
      <c r="H66" s="171"/>
      <c r="I66" s="171"/>
      <c r="J66" s="171"/>
      <c r="K66" s="171"/>
      <c r="L66" s="224"/>
      <c r="M66" s="224"/>
      <c r="N66" s="224"/>
    </row>
    <row r="67" spans="3:14" ht="20.25">
      <c r="C67" s="170"/>
      <c r="D67" s="170"/>
      <c r="E67" s="170"/>
      <c r="F67" s="171"/>
      <c r="G67" s="171"/>
      <c r="H67" s="171"/>
      <c r="I67" s="171"/>
      <c r="J67" s="171"/>
      <c r="K67" s="171"/>
      <c r="L67" s="224"/>
      <c r="M67" s="224"/>
      <c r="N67" s="224"/>
    </row>
    <row r="68" spans="3:14" ht="20.25">
      <c r="C68" s="170"/>
      <c r="D68" s="170"/>
      <c r="E68" s="170"/>
      <c r="F68" s="171"/>
      <c r="G68" s="171"/>
      <c r="H68" s="171"/>
      <c r="I68" s="171"/>
      <c r="J68" s="171"/>
      <c r="K68" s="171"/>
      <c r="L68" s="224"/>
      <c r="M68" s="224"/>
      <c r="N68" s="224"/>
    </row>
    <row r="69" spans="3:14" ht="20.25">
      <c r="C69" s="170"/>
      <c r="D69" s="170"/>
      <c r="E69" s="170"/>
      <c r="F69" s="171"/>
      <c r="G69" s="171"/>
      <c r="H69" s="171"/>
      <c r="I69" s="171"/>
      <c r="J69" s="171"/>
      <c r="K69" s="171"/>
      <c r="L69" s="224"/>
      <c r="M69" s="224"/>
      <c r="N69" s="224"/>
    </row>
    <row r="70" spans="3:14" ht="20.25">
      <c r="C70" s="170"/>
      <c r="D70" s="170"/>
      <c r="E70" s="170"/>
      <c r="F70" s="171"/>
      <c r="G70" s="171"/>
      <c r="H70" s="171"/>
      <c r="I70" s="171"/>
      <c r="J70" s="171"/>
      <c r="K70" s="171"/>
      <c r="L70" s="224"/>
      <c r="M70" s="224"/>
      <c r="N70" s="224"/>
    </row>
    <row r="71" spans="3:14" ht="20.25">
      <c r="C71" s="170"/>
      <c r="D71" s="170"/>
      <c r="E71" s="170"/>
      <c r="F71" s="171"/>
      <c r="G71" s="171"/>
      <c r="H71" s="171"/>
      <c r="I71" s="171"/>
      <c r="J71" s="171"/>
      <c r="K71" s="171"/>
      <c r="L71" s="224"/>
      <c r="M71" s="224"/>
      <c r="N71" s="224"/>
    </row>
    <row r="72" spans="3:14" ht="20.25">
      <c r="C72" s="170"/>
      <c r="D72" s="170"/>
      <c r="E72" s="170"/>
      <c r="F72" s="171"/>
      <c r="G72" s="171"/>
      <c r="H72" s="171"/>
      <c r="I72" s="171"/>
      <c r="J72" s="171"/>
      <c r="K72" s="171"/>
      <c r="L72" s="224"/>
      <c r="M72" s="224"/>
      <c r="N72" s="224"/>
    </row>
    <row r="73" spans="3:14" ht="20.25">
      <c r="C73" s="170"/>
      <c r="D73" s="170"/>
      <c r="E73" s="170"/>
      <c r="F73" s="171"/>
      <c r="G73" s="171"/>
      <c r="H73" s="171"/>
      <c r="I73" s="171"/>
      <c r="J73" s="171"/>
      <c r="K73" s="171"/>
      <c r="L73" s="224"/>
      <c r="M73" s="224"/>
      <c r="N73" s="224"/>
    </row>
    <row r="74" spans="3:14" ht="20.25">
      <c r="C74" s="170"/>
      <c r="D74" s="170"/>
      <c r="E74" s="170"/>
      <c r="F74" s="171"/>
      <c r="G74" s="171"/>
      <c r="H74" s="171"/>
      <c r="I74" s="171"/>
      <c r="J74" s="171"/>
      <c r="K74" s="171"/>
      <c r="L74" s="224"/>
      <c r="M74" s="224"/>
      <c r="N74" s="224"/>
    </row>
    <row r="75" spans="3:14" ht="20.25">
      <c r="C75" s="170"/>
      <c r="D75" s="170"/>
      <c r="E75" s="170"/>
      <c r="F75" s="171"/>
      <c r="G75" s="171"/>
      <c r="H75" s="171"/>
      <c r="I75" s="171"/>
      <c r="J75" s="171"/>
      <c r="K75" s="171"/>
      <c r="L75" s="224"/>
      <c r="M75" s="224"/>
      <c r="N75" s="224"/>
    </row>
    <row r="76" spans="3:14" ht="20.25">
      <c r="C76" s="170"/>
      <c r="D76" s="170"/>
      <c r="E76" s="170"/>
      <c r="F76" s="171"/>
      <c r="G76" s="171"/>
      <c r="H76" s="171"/>
      <c r="I76" s="171"/>
      <c r="J76" s="171"/>
      <c r="K76" s="171"/>
      <c r="L76" s="224"/>
      <c r="M76" s="224"/>
      <c r="N76" s="224"/>
    </row>
    <row r="77" spans="3:14" ht="20.25">
      <c r="C77" s="170"/>
      <c r="D77" s="170"/>
      <c r="E77" s="170"/>
      <c r="F77" s="171"/>
      <c r="G77" s="171"/>
      <c r="H77" s="171"/>
      <c r="I77" s="171"/>
      <c r="J77" s="171"/>
      <c r="K77" s="171"/>
      <c r="L77" s="224"/>
      <c r="M77" s="224"/>
      <c r="N77" s="224"/>
    </row>
    <row r="78" spans="3:14" ht="20.25">
      <c r="C78" s="170"/>
      <c r="D78" s="170"/>
      <c r="E78" s="170"/>
      <c r="F78" s="171"/>
      <c r="G78" s="171"/>
      <c r="H78" s="171"/>
      <c r="I78" s="171"/>
      <c r="J78" s="171"/>
      <c r="K78" s="171"/>
      <c r="L78" s="224"/>
      <c r="M78" s="224"/>
      <c r="N78" s="224"/>
    </row>
    <row r="79" spans="3:14" ht="20.25">
      <c r="C79" s="170"/>
      <c r="D79" s="170"/>
      <c r="E79" s="170"/>
      <c r="F79" s="171"/>
      <c r="G79" s="171"/>
      <c r="H79" s="171"/>
      <c r="I79" s="171"/>
      <c r="J79" s="171"/>
      <c r="K79" s="171"/>
      <c r="L79" s="224"/>
      <c r="M79" s="224"/>
      <c r="N79" s="224"/>
    </row>
    <row r="80" spans="3:14" ht="20.25">
      <c r="C80" s="170"/>
      <c r="D80" s="170"/>
      <c r="E80" s="170"/>
      <c r="F80" s="171"/>
      <c r="G80" s="171"/>
      <c r="H80" s="171"/>
      <c r="I80" s="171"/>
      <c r="J80" s="171"/>
      <c r="K80" s="171"/>
      <c r="L80" s="224"/>
      <c r="M80" s="224"/>
      <c r="N80" s="224"/>
    </row>
    <row r="81" spans="3:14" ht="20.25">
      <c r="C81" s="170"/>
      <c r="D81" s="170"/>
      <c r="E81" s="170"/>
      <c r="F81" s="171"/>
      <c r="G81" s="171"/>
      <c r="H81" s="171"/>
      <c r="I81" s="171"/>
      <c r="J81" s="171"/>
      <c r="K81" s="171"/>
      <c r="L81" s="224"/>
      <c r="M81" s="224"/>
      <c r="N81" s="224"/>
    </row>
    <row r="82" spans="3:14" ht="20.25">
      <c r="C82" s="170"/>
      <c r="D82" s="170"/>
      <c r="E82" s="170"/>
      <c r="F82" s="171"/>
      <c r="G82" s="171"/>
      <c r="H82" s="171"/>
      <c r="I82" s="171"/>
      <c r="J82" s="171"/>
      <c r="K82" s="171"/>
      <c r="L82" s="224"/>
      <c r="M82" s="224"/>
      <c r="N82" s="224"/>
    </row>
    <row r="83" spans="3:14" ht="20.25">
      <c r="C83" s="170"/>
      <c r="D83" s="170"/>
      <c r="E83" s="170"/>
      <c r="F83" s="171"/>
      <c r="G83" s="171"/>
      <c r="H83" s="171"/>
      <c r="I83" s="171"/>
      <c r="J83" s="171"/>
      <c r="K83" s="171"/>
      <c r="L83" s="224"/>
      <c r="M83" s="224"/>
      <c r="N83" s="224"/>
    </row>
    <row r="84" spans="3:14" ht="20.25">
      <c r="C84" s="170"/>
      <c r="D84" s="170"/>
      <c r="E84" s="170"/>
      <c r="F84" s="171"/>
      <c r="G84" s="171"/>
      <c r="H84" s="171"/>
      <c r="I84" s="171"/>
      <c r="J84" s="171"/>
      <c r="K84" s="171"/>
      <c r="L84" s="224"/>
      <c r="M84" s="224"/>
      <c r="N84" s="224"/>
    </row>
    <row r="85" spans="3:14" ht="20.25">
      <c r="C85" s="170"/>
      <c r="D85" s="170"/>
      <c r="E85" s="170"/>
      <c r="F85" s="171"/>
      <c r="G85" s="171"/>
      <c r="H85" s="171"/>
      <c r="I85" s="171"/>
      <c r="J85" s="171"/>
      <c r="K85" s="171"/>
      <c r="L85" s="224"/>
      <c r="M85" s="224"/>
      <c r="N85" s="224"/>
    </row>
    <row r="86" spans="3:14" ht="20.25">
      <c r="C86" s="170"/>
      <c r="D86" s="170"/>
      <c r="E86" s="170"/>
      <c r="F86" s="171"/>
      <c r="G86" s="171"/>
      <c r="H86" s="171"/>
      <c r="I86" s="171"/>
      <c r="J86" s="171"/>
      <c r="K86" s="171"/>
      <c r="L86" s="224"/>
      <c r="M86" s="224"/>
      <c r="N86" s="224"/>
    </row>
    <row r="87" spans="3:14" ht="20.25">
      <c r="C87" s="170"/>
      <c r="D87" s="170"/>
      <c r="E87" s="170"/>
      <c r="F87" s="171"/>
      <c r="G87" s="171"/>
      <c r="H87" s="171"/>
      <c r="I87" s="171"/>
      <c r="J87" s="171"/>
      <c r="K87" s="171"/>
      <c r="L87" s="224"/>
      <c r="M87" s="224"/>
      <c r="N87" s="224"/>
    </row>
    <row r="88" spans="3:14" ht="20.25">
      <c r="C88" s="170"/>
      <c r="D88" s="170"/>
      <c r="E88" s="170"/>
      <c r="F88" s="171"/>
      <c r="G88" s="171"/>
      <c r="H88" s="171"/>
      <c r="I88" s="171"/>
      <c r="J88" s="171"/>
      <c r="K88" s="171"/>
      <c r="L88" s="224"/>
      <c r="M88" s="224"/>
      <c r="N88" s="224"/>
    </row>
    <row r="89" spans="3:14" ht="20.25">
      <c r="C89" s="170"/>
      <c r="D89" s="170"/>
      <c r="E89" s="170"/>
      <c r="F89" s="171"/>
      <c r="G89" s="171"/>
      <c r="H89" s="171"/>
      <c r="I89" s="171"/>
      <c r="J89" s="171"/>
      <c r="K89" s="171"/>
      <c r="L89" s="224"/>
      <c r="M89" s="224"/>
      <c r="N89" s="224"/>
    </row>
    <row r="90" spans="3:14" ht="20.25">
      <c r="C90" s="170"/>
      <c r="D90" s="170"/>
      <c r="E90" s="170"/>
      <c r="F90" s="171"/>
      <c r="G90" s="171"/>
      <c r="H90" s="171"/>
      <c r="I90" s="171"/>
      <c r="J90" s="171"/>
      <c r="K90" s="171"/>
      <c r="L90" s="224"/>
      <c r="M90" s="224"/>
      <c r="N90" s="224"/>
    </row>
    <row r="91" spans="3:14" ht="20.25">
      <c r="C91" s="170"/>
      <c r="D91" s="170"/>
      <c r="E91" s="170"/>
      <c r="F91" s="171"/>
      <c r="G91" s="171"/>
      <c r="H91" s="171"/>
      <c r="I91" s="171"/>
      <c r="J91" s="171"/>
      <c r="K91" s="171"/>
      <c r="L91" s="224"/>
      <c r="M91" s="224"/>
      <c r="N91" s="224"/>
    </row>
    <row r="92" spans="3:14" ht="20.25">
      <c r="C92" s="170"/>
      <c r="D92" s="170"/>
      <c r="E92" s="170"/>
      <c r="F92" s="171"/>
      <c r="G92" s="171"/>
      <c r="H92" s="171"/>
      <c r="I92" s="171"/>
      <c r="J92" s="171"/>
      <c r="K92" s="171"/>
      <c r="L92" s="224"/>
      <c r="M92" s="224"/>
      <c r="N92" s="224"/>
    </row>
    <row r="93" spans="3:14" ht="20.25">
      <c r="C93" s="170"/>
      <c r="D93" s="170"/>
      <c r="E93" s="170"/>
      <c r="F93" s="171"/>
      <c r="G93" s="171"/>
      <c r="H93" s="171"/>
      <c r="I93" s="171"/>
      <c r="J93" s="171"/>
      <c r="K93" s="171"/>
      <c r="L93" s="224"/>
      <c r="M93" s="224"/>
      <c r="N93" s="224"/>
    </row>
    <row r="94" spans="3:14" ht="20.25">
      <c r="C94" s="170"/>
      <c r="D94" s="170"/>
      <c r="E94" s="170"/>
      <c r="F94" s="171"/>
      <c r="G94" s="171"/>
      <c r="H94" s="171"/>
      <c r="I94" s="171"/>
      <c r="J94" s="171"/>
      <c r="K94" s="171"/>
      <c r="L94" s="224"/>
      <c r="M94" s="224"/>
      <c r="N94" s="224"/>
    </row>
    <row r="95" spans="3:14" ht="20.25">
      <c r="C95" s="170"/>
      <c r="D95" s="170"/>
      <c r="E95" s="170"/>
      <c r="F95" s="171"/>
      <c r="G95" s="171"/>
      <c r="H95" s="171"/>
      <c r="I95" s="171"/>
      <c r="J95" s="171"/>
      <c r="K95" s="171"/>
      <c r="L95" s="224"/>
      <c r="M95" s="224"/>
      <c r="N95" s="224"/>
    </row>
    <row r="96" spans="3:14" ht="20.25">
      <c r="C96" s="170"/>
      <c r="D96" s="170"/>
      <c r="E96" s="170"/>
      <c r="F96" s="171"/>
      <c r="G96" s="171"/>
      <c r="H96" s="171"/>
      <c r="I96" s="171"/>
      <c r="J96" s="171"/>
      <c r="K96" s="171"/>
      <c r="L96" s="224"/>
      <c r="M96" s="224"/>
      <c r="N96" s="224"/>
    </row>
    <row r="97" spans="3:14" ht="20.25">
      <c r="C97" s="170"/>
      <c r="D97" s="170"/>
      <c r="E97" s="170"/>
      <c r="F97" s="171"/>
      <c r="G97" s="171"/>
      <c r="H97" s="171"/>
      <c r="I97" s="171"/>
      <c r="J97" s="171"/>
      <c r="K97" s="171"/>
      <c r="L97" s="224"/>
      <c r="M97" s="224"/>
      <c r="N97" s="224"/>
    </row>
    <row r="98" spans="3:14" ht="20.25">
      <c r="C98" s="170"/>
      <c r="D98" s="170"/>
      <c r="E98" s="170"/>
      <c r="F98" s="171"/>
      <c r="G98" s="171"/>
      <c r="H98" s="171"/>
      <c r="I98" s="171"/>
      <c r="J98" s="171"/>
      <c r="K98" s="171"/>
      <c r="L98" s="224"/>
      <c r="M98" s="224"/>
      <c r="N98" s="224"/>
    </row>
    <row r="99" spans="3:14" ht="20.25">
      <c r="C99" s="170"/>
      <c r="D99" s="170"/>
      <c r="E99" s="170"/>
      <c r="F99" s="171"/>
      <c r="G99" s="171"/>
      <c r="H99" s="171"/>
      <c r="I99" s="171"/>
      <c r="J99" s="171"/>
      <c r="K99" s="171"/>
      <c r="L99" s="224"/>
      <c r="M99" s="224"/>
      <c r="N99" s="224"/>
    </row>
    <row r="100" spans="3:14" ht="20.25">
      <c r="C100" s="170"/>
      <c r="D100" s="170"/>
      <c r="E100" s="170"/>
      <c r="F100" s="171"/>
      <c r="G100" s="171"/>
      <c r="H100" s="171"/>
      <c r="I100" s="171"/>
      <c r="J100" s="171"/>
      <c r="K100" s="171"/>
      <c r="L100" s="224"/>
      <c r="M100" s="224"/>
      <c r="N100" s="224"/>
    </row>
    <row r="101" spans="3:14" ht="20.25">
      <c r="C101" s="170"/>
      <c r="D101" s="170"/>
      <c r="E101" s="170"/>
      <c r="F101" s="171"/>
      <c r="G101" s="171"/>
      <c r="H101" s="171"/>
      <c r="I101" s="171"/>
      <c r="J101" s="171"/>
      <c r="K101" s="171"/>
      <c r="L101" s="224"/>
      <c r="M101" s="224"/>
      <c r="N101" s="224"/>
    </row>
    <row r="102" spans="3:14" ht="20.25">
      <c r="C102" s="170"/>
      <c r="D102" s="170"/>
      <c r="E102" s="170"/>
      <c r="F102" s="171"/>
      <c r="G102" s="171"/>
      <c r="H102" s="171"/>
      <c r="I102" s="171"/>
      <c r="J102" s="171"/>
      <c r="K102" s="171"/>
      <c r="L102" s="224"/>
      <c r="M102" s="224"/>
      <c r="N102" s="224"/>
    </row>
  </sheetData>
  <sheetProtection password="DE4A" sheet="1"/>
  <mergeCells count="21">
    <mergeCell ref="L18:M18"/>
    <mergeCell ref="A16:B16"/>
    <mergeCell ref="B7:N7"/>
    <mergeCell ref="C8:C10"/>
    <mergeCell ref="D8:D10"/>
    <mergeCell ref="F9:F10"/>
    <mergeCell ref="C1:N1"/>
    <mergeCell ref="C2:N2"/>
    <mergeCell ref="M9:M10"/>
    <mergeCell ref="K8:N8"/>
    <mergeCell ref="A4:N4"/>
    <mergeCell ref="G9:G10"/>
    <mergeCell ref="J9:J10"/>
    <mergeCell ref="A6:N6"/>
    <mergeCell ref="A8:B10"/>
    <mergeCell ref="I9:I10"/>
    <mergeCell ref="A5:N5"/>
    <mergeCell ref="E8:E10"/>
    <mergeCell ref="A14:B14"/>
    <mergeCell ref="H9:H10"/>
    <mergeCell ref="A11:B11"/>
  </mergeCells>
  <conditionalFormatting sqref="M11 M14:M17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9" operator="between" stopIfTrue="1">
      <formula>2</formula>
      <formula>2.9999</formula>
    </cfRule>
    <cfRule type="cellIs" priority="15" dxfId="10" operator="between" stopIfTrue="1">
      <formula>1</formula>
      <formula>1.9999</formula>
    </cfRule>
  </conditionalFormatting>
  <conditionalFormatting sqref="M12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9" operator="between" stopIfTrue="1">
      <formula>2</formula>
      <formula>2.9999</formula>
    </cfRule>
    <cfRule type="cellIs" priority="10" dxfId="10" operator="between" stopIfTrue="1">
      <formula>1</formula>
      <formula>1.9999</formula>
    </cfRule>
  </conditionalFormatting>
  <conditionalFormatting sqref="M13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9" operator="between" stopIfTrue="1">
      <formula>2</formula>
      <formula>2.9999</formula>
    </cfRule>
    <cfRule type="cellIs" priority="5" dxfId="1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I24" sqref="I24"/>
    </sheetView>
  </sheetViews>
  <sheetFormatPr defaultColWidth="7.00390625" defaultRowHeight="15"/>
  <cols>
    <col min="1" max="1" width="12.7109375" style="124" customWidth="1"/>
    <col min="2" max="2" width="8.00390625" style="124" customWidth="1"/>
    <col min="3" max="3" width="2.8515625" style="124" customWidth="1"/>
    <col min="4" max="5" width="11.57421875" style="124" customWidth="1"/>
    <col min="6" max="7" width="12.421875" style="124" customWidth="1"/>
    <col min="8" max="8" width="14.140625" style="124" customWidth="1"/>
    <col min="9" max="9" width="14.421875" style="124" customWidth="1"/>
    <col min="10" max="10" width="14.7109375" style="124" customWidth="1"/>
    <col min="11" max="11" width="14.8515625" style="124" customWidth="1"/>
    <col min="12" max="16384" width="7.00390625" style="124" customWidth="1"/>
  </cols>
  <sheetData>
    <row r="1" ht="20.25">
      <c r="J1" s="124" t="str">
        <f>summary2022Y!A6</f>
        <v>สำนักงานบังคับคดี</v>
      </c>
    </row>
    <row r="2" spans="1:12" s="276" customFormat="1" ht="43.5" customHeight="1">
      <c r="A2" s="272" t="s">
        <v>96</v>
      </c>
      <c r="B2" s="273">
        <v>1.2</v>
      </c>
      <c r="C2" s="274" t="s">
        <v>0</v>
      </c>
      <c r="D2" s="496" t="s">
        <v>138</v>
      </c>
      <c r="E2" s="497"/>
      <c r="F2" s="497"/>
      <c r="G2" s="497"/>
      <c r="H2" s="497"/>
      <c r="I2" s="497"/>
      <c r="J2" s="497"/>
      <c r="K2" s="275"/>
      <c r="L2" s="275"/>
    </row>
    <row r="3" spans="1:4" s="119" customFormat="1" ht="24.75" customHeight="1">
      <c r="A3" s="498" t="s">
        <v>1</v>
      </c>
      <c r="B3" s="499"/>
      <c r="C3" s="173" t="s">
        <v>0</v>
      </c>
      <c r="D3" s="174">
        <v>4</v>
      </c>
    </row>
    <row r="4" spans="1:5" s="119" customFormat="1" ht="24.75" customHeight="1">
      <c r="A4" s="498" t="s">
        <v>2</v>
      </c>
      <c r="B4" s="499"/>
      <c r="C4" s="175" t="s">
        <v>0</v>
      </c>
      <c r="D4" s="176" t="e">
        <f>IF(E6=1,"N/A",I10)</f>
        <v>#DIV/0!</v>
      </c>
      <c r="E4" s="177"/>
    </row>
    <row r="5" spans="1:5" s="119" customFormat="1" ht="24.75" customHeight="1">
      <c r="A5" s="498" t="s">
        <v>3</v>
      </c>
      <c r="B5" s="499"/>
      <c r="C5" s="175" t="s">
        <v>0</v>
      </c>
      <c r="D5" s="178" t="e">
        <f>IF(D6="N/A","N/A",IF(D6&gt;=4.5,"ดีมาก",IF(D6&gt;=3.5,"ดี",IF(D6&gt;=2.5,"ปานกลาง",IF(D6&gt;=1.5,"ต่ำ","ต่ำมาก")))))</f>
        <v>#DIV/0!</v>
      </c>
      <c r="E5" s="177"/>
    </row>
    <row r="6" spans="1:6" s="119" customFormat="1" ht="24.75" customHeight="1">
      <c r="A6" s="498" t="s">
        <v>4</v>
      </c>
      <c r="B6" s="499"/>
      <c r="C6" s="175" t="s">
        <v>0</v>
      </c>
      <c r="D6" s="179" t="e">
        <f>IF(E6=1,1,J10)</f>
        <v>#DIV/0!</v>
      </c>
      <c r="E6" s="180"/>
      <c r="F6" s="121" t="s">
        <v>5</v>
      </c>
    </row>
    <row r="7" spans="6:7" s="119" customFormat="1" ht="20.25">
      <c r="F7" s="197"/>
      <c r="G7" s="198"/>
    </row>
    <row r="8" spans="1:8" s="182" customFormat="1" ht="26.25" customHeight="1">
      <c r="A8" s="120"/>
      <c r="C8" s="118"/>
      <c r="D8" s="500" t="s">
        <v>6</v>
      </c>
      <c r="E8" s="500"/>
      <c r="F8" s="500"/>
      <c r="G8" s="500"/>
      <c r="H8" s="500"/>
    </row>
    <row r="9" spans="1:10" s="182" customFormat="1" ht="26.25" customHeight="1">
      <c r="A9" s="120"/>
      <c r="C9" s="118"/>
      <c r="D9" s="192" t="s">
        <v>13</v>
      </c>
      <c r="E9" s="192" t="s">
        <v>14</v>
      </c>
      <c r="F9" s="192" t="s">
        <v>15</v>
      </c>
      <c r="G9" s="192" t="s">
        <v>16</v>
      </c>
      <c r="H9" s="192" t="s">
        <v>17</v>
      </c>
      <c r="I9" s="193" t="s">
        <v>2</v>
      </c>
      <c r="J9" s="343" t="s">
        <v>7</v>
      </c>
    </row>
    <row r="10" spans="2:10" s="182" customFormat="1" ht="30" customHeight="1">
      <c r="B10" s="190"/>
      <c r="D10" s="191">
        <v>40</v>
      </c>
      <c r="E10" s="191">
        <v>50</v>
      </c>
      <c r="F10" s="191">
        <v>60</v>
      </c>
      <c r="G10" s="191">
        <v>70</v>
      </c>
      <c r="H10" s="191">
        <v>80</v>
      </c>
      <c r="I10" s="195" t="e">
        <f>J14</f>
        <v>#DIV/0!</v>
      </c>
      <c r="J10" s="194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2" customFormat="1" ht="20.25">
      <c r="C11" s="199"/>
      <c r="D11" s="200"/>
      <c r="E11" s="201"/>
    </row>
    <row r="12" spans="4:11" s="181" customFormat="1" ht="54.75" customHeight="1">
      <c r="D12" s="501" t="s">
        <v>117</v>
      </c>
      <c r="E12" s="501"/>
      <c r="F12" s="501"/>
      <c r="G12" s="501"/>
      <c r="H12" s="501"/>
      <c r="I12" s="501"/>
      <c r="J12" s="183"/>
      <c r="K12" s="121" t="s">
        <v>8</v>
      </c>
    </row>
    <row r="13" spans="4:11" s="181" customFormat="1" ht="54.75" customHeight="1">
      <c r="D13" s="501" t="s">
        <v>116</v>
      </c>
      <c r="E13" s="502"/>
      <c r="F13" s="502"/>
      <c r="G13" s="502"/>
      <c r="H13" s="502"/>
      <c r="I13" s="502"/>
      <c r="J13" s="183"/>
      <c r="K13" s="121" t="s">
        <v>8</v>
      </c>
    </row>
    <row r="14" spans="4:11" s="181" customFormat="1" ht="63.75" customHeight="1">
      <c r="D14" s="503" t="s">
        <v>139</v>
      </c>
      <c r="E14" s="504"/>
      <c r="F14" s="504"/>
      <c r="G14" s="504"/>
      <c r="H14" s="504"/>
      <c r="I14" s="505"/>
      <c r="J14" s="196" t="e">
        <f>J13*100/J12</f>
        <v>#DIV/0!</v>
      </c>
      <c r="K14" s="187"/>
    </row>
    <row r="15" spans="10:11" s="181" customFormat="1" ht="20.25">
      <c r="J15" s="186"/>
      <c r="K15" s="187"/>
    </row>
    <row r="16" spans="4:11" s="202" customFormat="1" ht="20.25">
      <c r="D16" s="263"/>
      <c r="E16" s="263"/>
      <c r="F16" s="263"/>
      <c r="G16" s="263"/>
      <c r="H16" s="263"/>
      <c r="I16" s="265"/>
      <c r="J16" s="186"/>
      <c r="K16" s="264"/>
    </row>
    <row r="17" spans="2:13" ht="51" customHeight="1">
      <c r="B17" s="494" t="s">
        <v>125</v>
      </c>
      <c r="C17" s="494"/>
      <c r="D17" s="494"/>
      <c r="E17" s="494"/>
      <c r="F17" s="494"/>
      <c r="G17" s="494"/>
      <c r="H17" s="494"/>
      <c r="I17" s="494"/>
      <c r="J17" s="252"/>
      <c r="K17" s="252"/>
      <c r="L17" s="252"/>
      <c r="M17" s="252"/>
    </row>
    <row r="18" spans="2:13" ht="27" customHeight="1">
      <c r="B18" s="342" t="s">
        <v>18</v>
      </c>
      <c r="C18" s="506" t="s">
        <v>89</v>
      </c>
      <c r="D18" s="506"/>
      <c r="E18" s="506"/>
      <c r="F18" s="506"/>
      <c r="G18" s="261" t="s">
        <v>123</v>
      </c>
      <c r="H18" s="262" t="s">
        <v>124</v>
      </c>
      <c r="I18" s="262" t="s">
        <v>122</v>
      </c>
      <c r="J18" s="259"/>
      <c r="K18" s="260"/>
      <c r="L18" s="507"/>
      <c r="M18" s="507"/>
    </row>
    <row r="19" spans="2:13" ht="27" customHeight="1">
      <c r="B19" s="257">
        <v>1</v>
      </c>
      <c r="C19" s="508" t="s">
        <v>118</v>
      </c>
      <c r="D19" s="508"/>
      <c r="E19" s="508"/>
      <c r="F19" s="508"/>
      <c r="G19" s="258">
        <v>115</v>
      </c>
      <c r="H19" s="271"/>
      <c r="I19" s="205">
        <f>H19*100/G19</f>
        <v>0</v>
      </c>
      <c r="J19" s="253"/>
      <c r="K19" s="254"/>
      <c r="L19" s="495"/>
      <c r="M19" s="495"/>
    </row>
    <row r="20" spans="2:13" ht="27" customHeight="1">
      <c r="B20" s="257">
        <v>2</v>
      </c>
      <c r="C20" s="508" t="s">
        <v>119</v>
      </c>
      <c r="D20" s="508"/>
      <c r="E20" s="508"/>
      <c r="F20" s="508"/>
      <c r="G20" s="258">
        <v>115</v>
      </c>
      <c r="H20" s="271"/>
      <c r="I20" s="205">
        <f>H20*100/G20</f>
        <v>0</v>
      </c>
      <c r="J20" s="253"/>
      <c r="K20" s="255"/>
      <c r="L20" s="495"/>
      <c r="M20" s="495"/>
    </row>
    <row r="21" spans="2:13" ht="27" customHeight="1">
      <c r="B21" s="257">
        <v>3</v>
      </c>
      <c r="C21" s="508" t="s">
        <v>120</v>
      </c>
      <c r="D21" s="508"/>
      <c r="E21" s="508"/>
      <c r="F21" s="508"/>
      <c r="G21" s="258">
        <v>115</v>
      </c>
      <c r="H21" s="271"/>
      <c r="I21" s="205">
        <f>H21*100/G21</f>
        <v>0</v>
      </c>
      <c r="J21" s="253"/>
      <c r="K21" s="254"/>
      <c r="L21" s="495"/>
      <c r="M21" s="495"/>
    </row>
    <row r="22" spans="2:13" ht="27" customHeight="1">
      <c r="B22" s="257">
        <v>4</v>
      </c>
      <c r="C22" s="508" t="s">
        <v>121</v>
      </c>
      <c r="D22" s="508"/>
      <c r="E22" s="508"/>
      <c r="F22" s="508"/>
      <c r="G22" s="258">
        <v>115</v>
      </c>
      <c r="H22" s="271"/>
      <c r="I22" s="205">
        <f>H22*100/G22</f>
        <v>0</v>
      </c>
      <c r="J22" s="253"/>
      <c r="K22" s="254"/>
      <c r="L22" s="251"/>
      <c r="M22" s="251"/>
    </row>
    <row r="23" spans="2:13" ht="27" customHeight="1">
      <c r="B23" s="509" t="s">
        <v>185</v>
      </c>
      <c r="C23" s="510"/>
      <c r="D23" s="510"/>
      <c r="E23" s="510"/>
      <c r="F23" s="510"/>
      <c r="G23" s="510"/>
      <c r="H23" s="510"/>
      <c r="I23" s="511"/>
      <c r="J23" s="253"/>
      <c r="K23" s="254"/>
      <c r="L23" s="251"/>
      <c r="M23" s="251"/>
    </row>
    <row r="24" spans="2:13" ht="27" customHeight="1">
      <c r="B24" s="256"/>
      <c r="C24" s="515" t="s">
        <v>184</v>
      </c>
      <c r="D24" s="515"/>
      <c r="E24" s="515"/>
      <c r="F24" s="515"/>
      <c r="G24" s="433">
        <v>115</v>
      </c>
      <c r="H24" s="271"/>
      <c r="I24" s="204">
        <f>H24*100/G24</f>
        <v>0</v>
      </c>
      <c r="J24" s="253"/>
      <c r="K24" s="254"/>
      <c r="L24" s="495"/>
      <c r="M24" s="495"/>
    </row>
    <row r="25" spans="4:11" s="181" customFormat="1" ht="28.5" customHeight="1">
      <c r="D25" s="184"/>
      <c r="E25" s="185"/>
      <c r="F25" s="185"/>
      <c r="G25" s="185"/>
      <c r="H25" s="185"/>
      <c r="I25" s="185"/>
      <c r="J25" s="186"/>
      <c r="K25" s="187"/>
    </row>
    <row r="26" spans="2:4" s="122" customFormat="1" ht="24" customHeight="1">
      <c r="B26" s="513" t="s">
        <v>64</v>
      </c>
      <c r="C26" s="513"/>
      <c r="D26" s="513"/>
    </row>
    <row r="27" spans="2:11" s="122" customFormat="1" ht="24" customHeight="1">
      <c r="B27" s="512"/>
      <c r="C27" s="512"/>
      <c r="D27" s="512"/>
      <c r="E27" s="512"/>
      <c r="F27" s="512"/>
      <c r="G27" s="512"/>
      <c r="H27" s="512"/>
      <c r="I27" s="512"/>
      <c r="J27" s="512"/>
      <c r="K27" s="512"/>
    </row>
    <row r="28" spans="2:11" s="122" customFormat="1" ht="24" customHeight="1">
      <c r="B28" s="512"/>
      <c r="C28" s="512"/>
      <c r="D28" s="512"/>
      <c r="E28" s="512"/>
      <c r="F28" s="512"/>
      <c r="G28" s="512"/>
      <c r="H28" s="512"/>
      <c r="I28" s="512"/>
      <c r="J28" s="512"/>
      <c r="K28" s="512"/>
    </row>
    <row r="29" spans="2:11" s="122" customFormat="1" ht="24" customHeight="1">
      <c r="B29" s="512"/>
      <c r="C29" s="512"/>
      <c r="D29" s="512"/>
      <c r="E29" s="512"/>
      <c r="F29" s="512"/>
      <c r="G29" s="512"/>
      <c r="H29" s="512"/>
      <c r="I29" s="512"/>
      <c r="J29" s="512"/>
      <c r="K29" s="512"/>
    </row>
    <row r="30" spans="2:11" s="122" customFormat="1" ht="24" customHeight="1">
      <c r="B30" s="512"/>
      <c r="C30" s="512"/>
      <c r="D30" s="512"/>
      <c r="E30" s="512"/>
      <c r="F30" s="512"/>
      <c r="G30" s="512"/>
      <c r="H30" s="512"/>
      <c r="I30" s="512"/>
      <c r="J30" s="512"/>
      <c r="K30" s="512"/>
    </row>
    <row r="31" spans="2:11" s="122" customFormat="1" ht="24" customHeight="1">
      <c r="B31" s="512"/>
      <c r="C31" s="512"/>
      <c r="D31" s="512"/>
      <c r="E31" s="512"/>
      <c r="F31" s="512"/>
      <c r="G31" s="512"/>
      <c r="H31" s="512"/>
      <c r="I31" s="512"/>
      <c r="J31" s="512"/>
      <c r="K31" s="512"/>
    </row>
    <row r="32" spans="2:11" s="122" customFormat="1" ht="24" customHeight="1">
      <c r="B32" s="512"/>
      <c r="C32" s="512"/>
      <c r="D32" s="512"/>
      <c r="E32" s="512"/>
      <c r="F32" s="512"/>
      <c r="G32" s="512"/>
      <c r="H32" s="512"/>
      <c r="I32" s="512"/>
      <c r="J32" s="512"/>
      <c r="K32" s="512"/>
    </row>
    <row r="33" spans="2:11" s="122" customFormat="1" ht="24" customHeight="1">
      <c r="B33" s="513" t="s">
        <v>58</v>
      </c>
      <c r="C33" s="513"/>
      <c r="D33" s="513"/>
      <c r="E33" s="513"/>
      <c r="F33" s="513"/>
      <c r="G33" s="513"/>
      <c r="H33" s="513"/>
      <c r="I33" s="513"/>
      <c r="J33" s="513"/>
      <c r="K33" s="513"/>
    </row>
    <row r="34" spans="2:11" s="122" customFormat="1" ht="24" customHeight="1"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2:11" ht="24" customHeight="1">
      <c r="B35" s="189" t="s">
        <v>19</v>
      </c>
      <c r="C35" s="189"/>
      <c r="D35" s="189"/>
      <c r="E35" s="189"/>
      <c r="F35" s="189"/>
      <c r="G35" s="189"/>
      <c r="H35" s="189"/>
      <c r="I35" s="189"/>
      <c r="J35" s="189"/>
      <c r="K35" s="189"/>
    </row>
    <row r="36" spans="2:11" ht="24" customHeight="1">
      <c r="B36" s="514"/>
      <c r="C36" s="514"/>
      <c r="D36" s="514"/>
      <c r="E36" s="514"/>
      <c r="F36" s="514"/>
      <c r="G36" s="514"/>
      <c r="H36" s="514"/>
      <c r="I36" s="514"/>
      <c r="J36" s="514"/>
      <c r="K36" s="514"/>
    </row>
    <row r="37" spans="2:11" ht="24" customHeight="1">
      <c r="B37" s="514"/>
      <c r="C37" s="514"/>
      <c r="D37" s="514"/>
      <c r="E37" s="514"/>
      <c r="F37" s="514"/>
      <c r="G37" s="514"/>
      <c r="H37" s="514"/>
      <c r="I37" s="514"/>
      <c r="J37" s="514"/>
      <c r="K37" s="514"/>
    </row>
    <row r="38" spans="2:11" ht="24" customHeight="1">
      <c r="B38" s="514"/>
      <c r="C38" s="514"/>
      <c r="D38" s="514"/>
      <c r="E38" s="514"/>
      <c r="F38" s="514"/>
      <c r="G38" s="514"/>
      <c r="H38" s="514"/>
      <c r="I38" s="514"/>
      <c r="J38" s="514"/>
      <c r="K38" s="514"/>
    </row>
    <row r="39" spans="2:11" ht="24" customHeight="1">
      <c r="B39" s="514"/>
      <c r="C39" s="514"/>
      <c r="D39" s="514"/>
      <c r="E39" s="514"/>
      <c r="F39" s="514"/>
      <c r="G39" s="514"/>
      <c r="H39" s="514"/>
      <c r="I39" s="514"/>
      <c r="J39" s="514"/>
      <c r="K39" s="514"/>
    </row>
    <row r="40" spans="2:11" ht="24" customHeight="1">
      <c r="B40" s="514"/>
      <c r="C40" s="514"/>
      <c r="D40" s="514"/>
      <c r="E40" s="514"/>
      <c r="F40" s="514"/>
      <c r="G40" s="514"/>
      <c r="H40" s="514"/>
      <c r="I40" s="514"/>
      <c r="J40" s="514"/>
      <c r="K40" s="514"/>
    </row>
    <row r="41" spans="2:11" ht="24" customHeight="1">
      <c r="B41" s="514"/>
      <c r="C41" s="514"/>
      <c r="D41" s="514"/>
      <c r="E41" s="514"/>
      <c r="F41" s="514"/>
      <c r="G41" s="514"/>
      <c r="H41" s="514"/>
      <c r="I41" s="514"/>
      <c r="J41" s="514"/>
      <c r="K41" s="514"/>
    </row>
    <row r="42" spans="2:10" ht="24" customHeight="1">
      <c r="B42" s="513" t="s">
        <v>58</v>
      </c>
      <c r="C42" s="513"/>
      <c r="D42" s="513"/>
      <c r="E42" s="513"/>
      <c r="F42" s="513"/>
      <c r="G42" s="513"/>
      <c r="H42" s="513"/>
      <c r="I42" s="513"/>
      <c r="J42" s="513"/>
    </row>
    <row r="43" ht="24" customHeight="1"/>
  </sheetData>
  <sheetProtection password="DE4A" sheet="1"/>
  <mergeCells count="27">
    <mergeCell ref="B23:I23"/>
    <mergeCell ref="L20:M20"/>
    <mergeCell ref="B27:K32"/>
    <mergeCell ref="B33:K33"/>
    <mergeCell ref="B36:K41"/>
    <mergeCell ref="B42:J42"/>
    <mergeCell ref="C21:F21"/>
    <mergeCell ref="C22:F22"/>
    <mergeCell ref="C24:F24"/>
    <mergeCell ref="B26:D26"/>
    <mergeCell ref="L24:M24"/>
    <mergeCell ref="D8:H8"/>
    <mergeCell ref="D12:I12"/>
    <mergeCell ref="D13:I13"/>
    <mergeCell ref="D14:I14"/>
    <mergeCell ref="C18:F18"/>
    <mergeCell ref="L18:M18"/>
    <mergeCell ref="C19:F19"/>
    <mergeCell ref="L19:M19"/>
    <mergeCell ref="C20:F20"/>
    <mergeCell ref="B17:I17"/>
    <mergeCell ref="L21:M21"/>
    <mergeCell ref="D2:J2"/>
    <mergeCell ref="A3:B3"/>
    <mergeCell ref="A4:B4"/>
    <mergeCell ref="A5:B5"/>
    <mergeCell ref="A6:B6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1"/>
  <headerFooter>
    <oddFooter>&amp;R&amp;P</oddFooter>
  </headerFooter>
  <rowBreaks count="1" manualBreakCount="1">
    <brk id="2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zoomScalePageLayoutView="0" workbookViewId="0" topLeftCell="A4">
      <selection activeCell="D2" sqref="D2:L2"/>
    </sheetView>
  </sheetViews>
  <sheetFormatPr defaultColWidth="7.00390625" defaultRowHeight="15"/>
  <cols>
    <col min="1" max="2" width="10.421875" style="344" customWidth="1"/>
    <col min="3" max="3" width="3.421875" style="344" customWidth="1"/>
    <col min="4" max="4" width="13.57421875" style="344" customWidth="1"/>
    <col min="5" max="5" width="11.57421875" style="344" customWidth="1"/>
    <col min="6" max="6" width="10.57421875" style="344" customWidth="1"/>
    <col min="7" max="7" width="14.8515625" style="344" customWidth="1"/>
    <col min="8" max="9" width="10.57421875" style="344" customWidth="1"/>
    <col min="10" max="10" width="10.421875" style="344" customWidth="1"/>
    <col min="11" max="11" width="13.7109375" style="344" customWidth="1"/>
    <col min="12" max="12" width="11.00390625" style="344" customWidth="1"/>
    <col min="13" max="13" width="11.421875" style="344" customWidth="1"/>
    <col min="14" max="14" width="12.28125" style="344" customWidth="1"/>
    <col min="15" max="15" width="11.57421875" style="344" customWidth="1"/>
    <col min="16" max="16" width="10.140625" style="344" customWidth="1"/>
    <col min="17" max="17" width="7.00390625" style="344" customWidth="1"/>
    <col min="18" max="18" width="11.140625" style="344" customWidth="1"/>
    <col min="19" max="16384" width="7.00390625" style="344" customWidth="1"/>
  </cols>
  <sheetData>
    <row r="1" ht="21.75">
      <c r="L1" s="344" t="str">
        <f>summary2022Y!A6</f>
        <v>สำนักงานบังคับคดี</v>
      </c>
    </row>
    <row r="2" spans="1:15" s="350" customFormat="1" ht="24.75" customHeight="1">
      <c r="A2" s="345" t="s">
        <v>96</v>
      </c>
      <c r="B2" s="346">
        <v>1.3</v>
      </c>
      <c r="C2" s="347" t="s">
        <v>0</v>
      </c>
      <c r="D2" s="532" t="s">
        <v>150</v>
      </c>
      <c r="E2" s="533"/>
      <c r="F2" s="533"/>
      <c r="G2" s="533"/>
      <c r="H2" s="533"/>
      <c r="I2" s="533"/>
      <c r="J2" s="533"/>
      <c r="K2" s="533"/>
      <c r="L2" s="533"/>
      <c r="M2" s="348"/>
      <c r="N2" s="348"/>
      <c r="O2" s="349"/>
    </row>
    <row r="3" spans="1:4" s="350" customFormat="1" ht="24.75" customHeight="1">
      <c r="A3" s="530" t="s">
        <v>1</v>
      </c>
      <c r="B3" s="531"/>
      <c r="C3" s="351" t="s">
        <v>0</v>
      </c>
      <c r="D3" s="352">
        <v>4</v>
      </c>
    </row>
    <row r="4" spans="1:5" s="350" customFormat="1" ht="24.75" customHeight="1">
      <c r="A4" s="530" t="s">
        <v>2</v>
      </c>
      <c r="B4" s="531"/>
      <c r="C4" s="353" t="s">
        <v>0</v>
      </c>
      <c r="D4" s="354" t="e">
        <f>IF(E6=1,"N/A",O12)</f>
        <v>#DIV/0!</v>
      </c>
      <c r="E4" s="355"/>
    </row>
    <row r="5" spans="1:5" s="350" customFormat="1" ht="24.75" customHeight="1">
      <c r="A5" s="530" t="s">
        <v>3</v>
      </c>
      <c r="B5" s="531"/>
      <c r="C5" s="353" t="s">
        <v>0</v>
      </c>
      <c r="D5" s="356" t="e">
        <f>IF(D6="N/A","N/A",IF(D6&gt;=4.5,"ดีมาก",IF(D6&gt;=3.5,"ดี",IF(D6&gt;=2.5,"ปานกลาง",IF(D6&gt;=1.5,"ต่ำ","ต่ำมาก")))))</f>
        <v>#DIV/0!</v>
      </c>
      <c r="E5" s="355"/>
    </row>
    <row r="6" spans="1:6" s="350" customFormat="1" ht="24.75" customHeight="1">
      <c r="A6" s="530" t="s">
        <v>4</v>
      </c>
      <c r="B6" s="531"/>
      <c r="C6" s="353" t="s">
        <v>0</v>
      </c>
      <c r="D6" s="354" t="e">
        <f>IF(E6=1,1,IF(COUNTBLANK(O10:O11)=6,0,O12))</f>
        <v>#DIV/0!</v>
      </c>
      <c r="E6" s="24"/>
      <c r="F6" s="357" t="s">
        <v>5</v>
      </c>
    </row>
    <row r="7" spans="1:6" s="350" customFormat="1" ht="19.5" customHeight="1">
      <c r="A7" s="358"/>
      <c r="B7" s="358"/>
      <c r="C7" s="359"/>
      <c r="D7" s="360"/>
      <c r="E7" s="361"/>
      <c r="F7" s="357"/>
    </row>
    <row r="8" spans="6:13" s="350" customFormat="1" ht="22.5" customHeight="1">
      <c r="F8" s="362"/>
      <c r="G8" s="363"/>
      <c r="H8" s="535" t="s">
        <v>6</v>
      </c>
      <c r="I8" s="535"/>
      <c r="J8" s="535"/>
      <c r="K8" s="535"/>
      <c r="L8" s="535"/>
      <c r="M8" s="364"/>
    </row>
    <row r="9" spans="2:15" s="350" customFormat="1" ht="22.5" customHeight="1">
      <c r="B9" s="365" t="s">
        <v>18</v>
      </c>
      <c r="C9" s="535" t="s">
        <v>151</v>
      </c>
      <c r="D9" s="535"/>
      <c r="E9" s="535"/>
      <c r="F9" s="535"/>
      <c r="G9" s="366" t="s">
        <v>152</v>
      </c>
      <c r="H9" s="365" t="s">
        <v>13</v>
      </c>
      <c r="I9" s="365" t="s">
        <v>14</v>
      </c>
      <c r="J9" s="365" t="s">
        <v>15</v>
      </c>
      <c r="K9" s="365" t="s">
        <v>16</v>
      </c>
      <c r="L9" s="365" t="s">
        <v>17</v>
      </c>
      <c r="M9" s="367" t="s">
        <v>2</v>
      </c>
      <c r="N9" s="535" t="s">
        <v>153</v>
      </c>
      <c r="O9" s="535"/>
    </row>
    <row r="10" spans="2:15" s="350" customFormat="1" ht="22.5" customHeight="1">
      <c r="B10" s="368">
        <v>1</v>
      </c>
      <c r="C10" s="536" t="s">
        <v>154</v>
      </c>
      <c r="D10" s="537"/>
      <c r="E10" s="537"/>
      <c r="F10" s="538"/>
      <c r="G10" s="369">
        <v>60</v>
      </c>
      <c r="H10" s="370">
        <v>60</v>
      </c>
      <c r="I10" s="370">
        <v>70</v>
      </c>
      <c r="J10" s="369">
        <v>80</v>
      </c>
      <c r="K10" s="369">
        <v>90</v>
      </c>
      <c r="L10" s="369">
        <v>100</v>
      </c>
      <c r="M10" s="371" t="e">
        <f>K30</f>
        <v>#DIV/0!</v>
      </c>
      <c r="N10" s="371" t="e">
        <f>6-IF(K10&gt;=L10,IF(M10&lt;=L10,1,IF(M10&lt;=K10,1+(M10-L10)/(K10-L10),IF(M10&lt;=J10,2+(M10-K10)/(J10-K10),IF(M10&lt;=I10,3+(M10-J10)/(I10-J10),IF(M10&lt;=H10,4+(M10-I10)/(H10-I10),5))))),IF(M10&gt;=L10,1,IF(M10&gt;=K10,1+(L10-M10)/(L10-K10),IF(M10&gt;=J10,2+(K10-M10)/(K10-J10),IF(M10&gt;=I10,3+(J10-M10)/(J10-I10),IF(M10&gt;=H10,4+(I10-M10)/(I10-H10),5))))))</f>
        <v>#DIV/0!</v>
      </c>
      <c r="O10" s="372" t="e">
        <f>+N10*G10/100</f>
        <v>#DIV/0!</v>
      </c>
    </row>
    <row r="11" spans="2:15" s="350" customFormat="1" ht="22.5" customHeight="1">
      <c r="B11" s="368">
        <v>2</v>
      </c>
      <c r="C11" s="536" t="s">
        <v>155</v>
      </c>
      <c r="D11" s="537"/>
      <c r="E11" s="537"/>
      <c r="F11" s="538"/>
      <c r="G11" s="369">
        <v>40</v>
      </c>
      <c r="H11" s="370">
        <v>20</v>
      </c>
      <c r="I11" s="370">
        <v>25</v>
      </c>
      <c r="J11" s="369">
        <v>30</v>
      </c>
      <c r="K11" s="369">
        <v>35</v>
      </c>
      <c r="L11" s="369">
        <v>40</v>
      </c>
      <c r="M11" s="371" t="e">
        <f>K50</f>
        <v>#DIV/0!</v>
      </c>
      <c r="N11" s="371" t="e">
        <f>6-IF(K11&gt;=L11,IF(M11&lt;=L11,1,IF(M11&lt;=K11,1+(M11-L11)/(K11-L11),IF(M11&lt;=J11,2+(M11-K11)/(J11-K11),IF(M11&lt;=I11,3+(M11-J11)/(I11-J11),IF(M11&lt;=H11,4+(M11-I11)/(H11-I11),5))))),IF(M11&gt;=L11,1,IF(M11&gt;=K11,1+(L11-M11)/(L11-K11),IF(M11&gt;=J11,2+(K11-M11)/(K11-J11),IF(M11&gt;=I11,3+(J11-M11)/(J11-I11),IF(M11&gt;=H11,4+(I11-M11)/(I11-H11),5))))))</f>
        <v>#DIV/0!</v>
      </c>
      <c r="O11" s="372" t="e">
        <f>+N11*G11/100</f>
        <v>#DIV/0!</v>
      </c>
    </row>
    <row r="12" spans="6:15" s="350" customFormat="1" ht="22.5" customHeight="1">
      <c r="F12" s="362"/>
      <c r="G12" s="373">
        <v>100</v>
      </c>
      <c r="H12" s="374"/>
      <c r="I12" s="374"/>
      <c r="J12" s="375"/>
      <c r="K12" s="376"/>
      <c r="L12" s="376"/>
      <c r="M12" s="377"/>
      <c r="N12" s="377"/>
      <c r="O12" s="378" t="e">
        <f>SUM(O10:O11)</f>
        <v>#DIV/0!</v>
      </c>
    </row>
    <row r="13" spans="6:7" s="379" customFormat="1" ht="19.5" customHeight="1">
      <c r="F13" s="380"/>
      <c r="G13" s="381"/>
    </row>
    <row r="14" spans="1:16" s="350" customFormat="1" ht="24.75" customHeight="1">
      <c r="A14" s="518" t="s">
        <v>154</v>
      </c>
      <c r="B14" s="518"/>
      <c r="C14" s="518"/>
      <c r="D14" s="534" t="s">
        <v>156</v>
      </c>
      <c r="E14" s="534"/>
      <c r="F14" s="534"/>
      <c r="G14" s="534"/>
      <c r="H14" s="382"/>
      <c r="I14" s="382"/>
      <c r="J14" s="382"/>
      <c r="K14" s="382"/>
      <c r="L14" s="376"/>
      <c r="M14" s="376"/>
      <c r="N14" s="376"/>
      <c r="O14" s="376"/>
      <c r="P14" s="376"/>
    </row>
    <row r="15" spans="1:17" s="385" customFormat="1" ht="21.75" customHeight="1">
      <c r="A15" s="383" t="s">
        <v>157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4"/>
      <c r="O15" s="384"/>
      <c r="Q15" s="379"/>
    </row>
    <row r="16" spans="1:17" s="385" customFormat="1" ht="15" customHeight="1">
      <c r="A16" s="384"/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Q16" s="379"/>
    </row>
    <row r="17" spans="1:17" s="387" customFormat="1" ht="21.75" customHeight="1">
      <c r="A17" s="539" t="s">
        <v>158</v>
      </c>
      <c r="B17" s="540"/>
      <c r="C17" s="540"/>
      <c r="D17" s="545" t="s">
        <v>159</v>
      </c>
      <c r="E17" s="546"/>
      <c r="F17" s="547"/>
      <c r="G17" s="539" t="s">
        <v>160</v>
      </c>
      <c r="H17" s="540"/>
      <c r="I17" s="540"/>
      <c r="J17" s="540"/>
      <c r="K17" s="551"/>
      <c r="L17" s="539" t="s">
        <v>161</v>
      </c>
      <c r="M17" s="551"/>
      <c r="N17" s="554" t="s">
        <v>162</v>
      </c>
      <c r="O17" s="555"/>
      <c r="P17" s="560" t="s">
        <v>33</v>
      </c>
      <c r="Q17" s="386"/>
    </row>
    <row r="18" spans="1:17" s="387" customFormat="1" ht="21.75" customHeight="1">
      <c r="A18" s="541"/>
      <c r="B18" s="542"/>
      <c r="C18" s="542"/>
      <c r="D18" s="548"/>
      <c r="E18" s="549"/>
      <c r="F18" s="550"/>
      <c r="G18" s="543"/>
      <c r="H18" s="544"/>
      <c r="I18" s="544"/>
      <c r="J18" s="544"/>
      <c r="K18" s="552"/>
      <c r="L18" s="541"/>
      <c r="M18" s="553"/>
      <c r="N18" s="556"/>
      <c r="O18" s="557"/>
      <c r="P18" s="560"/>
      <c r="Q18" s="386"/>
    </row>
    <row r="19" spans="1:17" s="387" customFormat="1" ht="45" customHeight="1">
      <c r="A19" s="543"/>
      <c r="B19" s="544"/>
      <c r="C19" s="544"/>
      <c r="D19" s="388" t="s">
        <v>163</v>
      </c>
      <c r="E19" s="561" t="s">
        <v>164</v>
      </c>
      <c r="F19" s="562"/>
      <c r="G19" s="389" t="s">
        <v>163</v>
      </c>
      <c r="H19" s="561" t="s">
        <v>165</v>
      </c>
      <c r="I19" s="563"/>
      <c r="J19" s="564" t="s">
        <v>166</v>
      </c>
      <c r="K19" s="564"/>
      <c r="L19" s="543"/>
      <c r="M19" s="552"/>
      <c r="N19" s="558"/>
      <c r="O19" s="559"/>
      <c r="P19" s="560"/>
      <c r="Q19" s="386"/>
    </row>
    <row r="20" spans="1:17" s="390" customFormat="1" ht="24" customHeight="1">
      <c r="A20" s="520" t="s">
        <v>186</v>
      </c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2"/>
      <c r="Q20" s="350"/>
    </row>
    <row r="21" spans="1:17" s="390" customFormat="1" ht="41.25" customHeight="1">
      <c r="A21" s="523" t="s">
        <v>167</v>
      </c>
      <c r="B21" s="524"/>
      <c r="C21" s="525"/>
      <c r="D21" s="391"/>
      <c r="E21" s="526"/>
      <c r="F21" s="527"/>
      <c r="G21" s="392"/>
      <c r="H21" s="565"/>
      <c r="I21" s="566"/>
      <c r="J21" s="567"/>
      <c r="K21" s="568"/>
      <c r="L21" s="569"/>
      <c r="M21" s="570"/>
      <c r="N21" s="567"/>
      <c r="O21" s="568"/>
      <c r="P21" s="393"/>
      <c r="Q21" s="350"/>
    </row>
    <row r="22" spans="1:17" s="390" customFormat="1" ht="43.5" customHeight="1">
      <c r="A22" s="523" t="s">
        <v>168</v>
      </c>
      <c r="B22" s="524"/>
      <c r="C22" s="525"/>
      <c r="D22" s="394"/>
      <c r="E22" s="526"/>
      <c r="F22" s="527"/>
      <c r="G22" s="395"/>
      <c r="H22" s="565"/>
      <c r="I22" s="566"/>
      <c r="J22" s="567"/>
      <c r="K22" s="568"/>
      <c r="L22" s="569"/>
      <c r="M22" s="570"/>
      <c r="N22" s="567"/>
      <c r="O22" s="568"/>
      <c r="P22" s="393"/>
      <c r="Q22" s="350"/>
    </row>
    <row r="23" spans="1:17" s="390" customFormat="1" ht="24" customHeight="1">
      <c r="A23" s="571" t="s">
        <v>149</v>
      </c>
      <c r="B23" s="572"/>
      <c r="C23" s="573"/>
      <c r="D23" s="396">
        <f>SUM(D21:D22)</f>
        <v>0</v>
      </c>
      <c r="E23" s="574">
        <f>SUM(E21:F22)</f>
        <v>0</v>
      </c>
      <c r="F23" s="575"/>
      <c r="G23" s="397">
        <f>SUM(G21:G22)</f>
        <v>0</v>
      </c>
      <c r="H23" s="576">
        <f>SUM(H21:I22)</f>
        <v>0</v>
      </c>
      <c r="I23" s="577"/>
      <c r="J23" s="578">
        <f>SUM(J21:K22)</f>
        <v>0</v>
      </c>
      <c r="K23" s="579"/>
      <c r="L23" s="578">
        <f>SUM(L21:M22)</f>
        <v>0</v>
      </c>
      <c r="M23" s="579"/>
      <c r="N23" s="580"/>
      <c r="O23" s="581"/>
      <c r="P23" s="398"/>
      <c r="Q23" s="350"/>
    </row>
    <row r="24" spans="1:17" s="390" customFormat="1" ht="24" customHeight="1">
      <c r="A24" s="520" t="s">
        <v>187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2"/>
      <c r="Q24" s="350"/>
    </row>
    <row r="25" spans="1:17" s="390" customFormat="1" ht="33.75" customHeight="1">
      <c r="A25" s="523" t="s">
        <v>167</v>
      </c>
      <c r="B25" s="524"/>
      <c r="C25" s="525"/>
      <c r="D25" s="394"/>
      <c r="E25" s="526"/>
      <c r="F25" s="527"/>
      <c r="G25" s="399"/>
      <c r="H25" s="526"/>
      <c r="I25" s="527"/>
      <c r="J25" s="526"/>
      <c r="K25" s="527"/>
      <c r="L25" s="526"/>
      <c r="M25" s="527"/>
      <c r="N25" s="582"/>
      <c r="O25" s="583"/>
      <c r="P25" s="393"/>
      <c r="Q25" s="350"/>
    </row>
    <row r="26" spans="1:17" s="390" customFormat="1" ht="42.75" customHeight="1">
      <c r="A26" s="523" t="s">
        <v>168</v>
      </c>
      <c r="B26" s="524"/>
      <c r="C26" s="525"/>
      <c r="D26" s="394"/>
      <c r="E26" s="526"/>
      <c r="F26" s="527"/>
      <c r="G26" s="399"/>
      <c r="H26" s="526"/>
      <c r="I26" s="527"/>
      <c r="J26" s="567"/>
      <c r="K26" s="568"/>
      <c r="L26" s="526"/>
      <c r="M26" s="527"/>
      <c r="N26" s="567"/>
      <c r="O26" s="568"/>
      <c r="P26" s="393"/>
      <c r="Q26" s="350"/>
    </row>
    <row r="27" spans="1:17" s="390" customFormat="1" ht="24" customHeight="1">
      <c r="A27" s="571" t="s">
        <v>149</v>
      </c>
      <c r="B27" s="572"/>
      <c r="C27" s="573"/>
      <c r="D27" s="396">
        <f>SUM(D25:D26)</f>
        <v>0</v>
      </c>
      <c r="E27" s="574">
        <f>SUM(E25:F26)</f>
        <v>0</v>
      </c>
      <c r="F27" s="575"/>
      <c r="G27" s="397">
        <f>SUM(G25:G26)</f>
        <v>0</v>
      </c>
      <c r="H27" s="574">
        <f>SUM(H25:I26)</f>
        <v>0</v>
      </c>
      <c r="I27" s="575"/>
      <c r="J27" s="574">
        <f>SUM(J25:K26)</f>
        <v>0</v>
      </c>
      <c r="K27" s="575"/>
      <c r="L27" s="574">
        <f>SUM(L25:M26)</f>
        <v>0</v>
      </c>
      <c r="M27" s="575"/>
      <c r="N27" s="580"/>
      <c r="O27" s="581"/>
      <c r="P27" s="400"/>
      <c r="Q27" s="350"/>
    </row>
    <row r="28" spans="1:17" s="390" customFormat="1" ht="24" customHeight="1">
      <c r="A28" s="571" t="s">
        <v>169</v>
      </c>
      <c r="B28" s="572"/>
      <c r="C28" s="573"/>
      <c r="D28" s="401">
        <f>SUM(D23+D27)</f>
        <v>0</v>
      </c>
      <c r="E28" s="574">
        <f>SUM(E23+E27)</f>
        <v>0</v>
      </c>
      <c r="F28" s="575"/>
      <c r="G28" s="402">
        <f>SUM(G23+G27)</f>
        <v>0</v>
      </c>
      <c r="H28" s="574">
        <f>SUM(H23+H27)</f>
        <v>0</v>
      </c>
      <c r="I28" s="575"/>
      <c r="J28" s="574">
        <f>SUM(J23+J27)</f>
        <v>0</v>
      </c>
      <c r="K28" s="575"/>
      <c r="L28" s="574">
        <f>SUM(L23+L27)</f>
        <v>0</v>
      </c>
      <c r="M28" s="575"/>
      <c r="N28" s="580"/>
      <c r="O28" s="581"/>
      <c r="P28" s="400"/>
      <c r="Q28" s="350"/>
    </row>
    <row r="29" spans="1:16" s="350" customFormat="1" ht="19.5" customHeight="1">
      <c r="A29" s="403"/>
      <c r="B29" s="403"/>
      <c r="C29" s="403"/>
      <c r="D29" s="403"/>
      <c r="E29" s="403"/>
      <c r="F29" s="403"/>
      <c r="G29" s="403"/>
      <c r="H29" s="403"/>
      <c r="I29" s="403"/>
      <c r="J29" s="403"/>
      <c r="K29" s="404"/>
      <c r="L29" s="376"/>
      <c r="M29" s="376"/>
      <c r="N29" s="376"/>
      <c r="O29" s="376"/>
      <c r="P29" s="376"/>
    </row>
    <row r="30" spans="2:14" s="405" customFormat="1" ht="34.5" customHeight="1">
      <c r="B30" s="406"/>
      <c r="C30" s="406"/>
      <c r="D30" s="528" t="s">
        <v>170</v>
      </c>
      <c r="E30" s="528"/>
      <c r="F30" s="528"/>
      <c r="G30" s="528"/>
      <c r="H30" s="528"/>
      <c r="I30" s="528"/>
      <c r="J30" s="529"/>
      <c r="K30" s="407" t="e">
        <f>G28*100/D28</f>
        <v>#DIV/0!</v>
      </c>
      <c r="L30" s="384"/>
      <c r="M30" s="385"/>
      <c r="N30" s="385"/>
    </row>
    <row r="31" spans="2:14" s="405" customFormat="1" ht="34.5" customHeight="1">
      <c r="B31" s="406"/>
      <c r="C31" s="406"/>
      <c r="D31" s="516" t="s">
        <v>171</v>
      </c>
      <c r="E31" s="516"/>
      <c r="F31" s="516"/>
      <c r="G31" s="516"/>
      <c r="H31" s="516"/>
      <c r="I31" s="516"/>
      <c r="J31" s="517"/>
      <c r="K31" s="408" t="e">
        <f>L28*100/(E28)</f>
        <v>#DIV/0!</v>
      </c>
      <c r="L31" s="384"/>
      <c r="M31" s="385"/>
      <c r="N31" s="385"/>
    </row>
    <row r="32" spans="1:16" s="379" customFormat="1" ht="21.75" customHeight="1">
      <c r="A32" s="409"/>
      <c r="B32" s="409"/>
      <c r="C32" s="409"/>
      <c r="D32" s="409"/>
      <c r="E32" s="409"/>
      <c r="F32" s="409"/>
      <c r="G32" s="409"/>
      <c r="H32" s="409"/>
      <c r="I32" s="409"/>
      <c r="J32" s="409"/>
      <c r="K32" s="410"/>
      <c r="L32" s="411"/>
      <c r="M32" s="411"/>
      <c r="N32" s="411"/>
      <c r="O32" s="411"/>
      <c r="P32" s="411"/>
    </row>
    <row r="33" spans="1:17" s="350" customFormat="1" ht="24.75" customHeight="1">
      <c r="A33" s="518" t="s">
        <v>155</v>
      </c>
      <c r="B33" s="518"/>
      <c r="C33" s="518"/>
      <c r="D33" s="518"/>
      <c r="E33" s="534" t="s">
        <v>156</v>
      </c>
      <c r="F33" s="534"/>
      <c r="G33" s="534"/>
      <c r="H33" s="534"/>
      <c r="J33" s="382"/>
      <c r="K33" s="382"/>
      <c r="Q33" s="379"/>
    </row>
    <row r="34" spans="1:11" s="379" customFormat="1" ht="15" customHeight="1">
      <c r="A34" s="409"/>
      <c r="B34" s="409"/>
      <c r="C34" s="409"/>
      <c r="D34" s="409"/>
      <c r="E34" s="409"/>
      <c r="F34" s="409"/>
      <c r="G34" s="409"/>
      <c r="H34" s="409"/>
      <c r="I34" s="409"/>
      <c r="J34" s="409"/>
      <c r="K34" s="409"/>
    </row>
    <row r="35" spans="1:16" s="385" customFormat="1" ht="24.75" customHeight="1">
      <c r="A35" s="383" t="s">
        <v>157</v>
      </c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4"/>
      <c r="P35" s="384"/>
    </row>
    <row r="36" spans="2:16" s="385" customFormat="1" ht="19.5" customHeight="1"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4"/>
      <c r="P36" s="384"/>
    </row>
    <row r="37" spans="1:16" s="379" customFormat="1" ht="21.75" customHeight="1">
      <c r="A37" s="564" t="s">
        <v>158</v>
      </c>
      <c r="B37" s="564"/>
      <c r="C37" s="564"/>
      <c r="D37" s="546" t="s">
        <v>159</v>
      </c>
      <c r="E37" s="546"/>
      <c r="F37" s="547"/>
      <c r="G37" s="564" t="s">
        <v>172</v>
      </c>
      <c r="H37" s="564"/>
      <c r="I37" s="564"/>
      <c r="J37" s="564"/>
      <c r="K37" s="564"/>
      <c r="L37" s="539" t="s">
        <v>161</v>
      </c>
      <c r="M37" s="551"/>
      <c r="N37" s="539" t="s">
        <v>173</v>
      </c>
      <c r="O37" s="551"/>
      <c r="P37" s="584" t="s">
        <v>33</v>
      </c>
    </row>
    <row r="38" spans="1:16" s="379" customFormat="1" ht="21.75" customHeight="1">
      <c r="A38" s="564"/>
      <c r="B38" s="564"/>
      <c r="C38" s="564"/>
      <c r="D38" s="549"/>
      <c r="E38" s="549"/>
      <c r="F38" s="550"/>
      <c r="G38" s="564"/>
      <c r="H38" s="564"/>
      <c r="I38" s="564"/>
      <c r="J38" s="564"/>
      <c r="K38" s="564"/>
      <c r="L38" s="541"/>
      <c r="M38" s="553"/>
      <c r="N38" s="541"/>
      <c r="O38" s="553"/>
      <c r="P38" s="585"/>
    </row>
    <row r="39" spans="1:16" s="379" customFormat="1" ht="56.25" customHeight="1">
      <c r="A39" s="564"/>
      <c r="B39" s="564"/>
      <c r="C39" s="564"/>
      <c r="D39" s="412" t="s">
        <v>163</v>
      </c>
      <c r="E39" s="539" t="s">
        <v>164</v>
      </c>
      <c r="F39" s="551"/>
      <c r="G39" s="413" t="s">
        <v>174</v>
      </c>
      <c r="H39" s="587" t="s">
        <v>175</v>
      </c>
      <c r="I39" s="587"/>
      <c r="J39" s="587"/>
      <c r="K39" s="414" t="s">
        <v>176</v>
      </c>
      <c r="L39" s="543"/>
      <c r="M39" s="552"/>
      <c r="N39" s="543"/>
      <c r="O39" s="552"/>
      <c r="P39" s="586"/>
    </row>
    <row r="40" spans="1:16" s="350" customFormat="1" ht="24.75" customHeight="1">
      <c r="A40" s="520" t="s">
        <v>186</v>
      </c>
      <c r="B40" s="521"/>
      <c r="C40" s="521"/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2"/>
    </row>
    <row r="41" spans="1:16" s="350" customFormat="1" ht="44.25" customHeight="1">
      <c r="A41" s="523" t="s">
        <v>177</v>
      </c>
      <c r="B41" s="524"/>
      <c r="C41" s="525"/>
      <c r="D41" s="415"/>
      <c r="E41" s="526"/>
      <c r="F41" s="527"/>
      <c r="G41" s="395"/>
      <c r="H41" s="588"/>
      <c r="I41" s="589"/>
      <c r="J41" s="590"/>
      <c r="K41" s="416"/>
      <c r="L41" s="526"/>
      <c r="M41" s="527"/>
      <c r="N41" s="591"/>
      <c r="O41" s="592"/>
      <c r="P41" s="417"/>
    </row>
    <row r="42" spans="1:16" s="350" customFormat="1" ht="44.25" customHeight="1">
      <c r="A42" s="523" t="s">
        <v>178</v>
      </c>
      <c r="B42" s="524"/>
      <c r="C42" s="525"/>
      <c r="D42" s="415"/>
      <c r="E42" s="526"/>
      <c r="F42" s="527"/>
      <c r="G42" s="395"/>
      <c r="H42" s="593"/>
      <c r="I42" s="593"/>
      <c r="J42" s="593"/>
      <c r="K42" s="416"/>
      <c r="L42" s="526"/>
      <c r="M42" s="527"/>
      <c r="N42" s="591"/>
      <c r="O42" s="592"/>
      <c r="P42" s="417"/>
    </row>
    <row r="43" spans="1:16" s="350" customFormat="1" ht="24.75" customHeight="1">
      <c r="A43" s="571" t="s">
        <v>149</v>
      </c>
      <c r="B43" s="572"/>
      <c r="C43" s="573"/>
      <c r="D43" s="418">
        <f>SUM(D41:D42)</f>
        <v>0</v>
      </c>
      <c r="E43" s="574">
        <f>SUM(E41:F42)</f>
        <v>0</v>
      </c>
      <c r="F43" s="575"/>
      <c r="G43" s="419">
        <f>SUM(G41:G42)</f>
        <v>0</v>
      </c>
      <c r="H43" s="594">
        <f>SUM(H41:J42)</f>
        <v>0</v>
      </c>
      <c r="I43" s="594"/>
      <c r="J43" s="594"/>
      <c r="K43" s="420">
        <f>SUM(K41:K42)</f>
        <v>0</v>
      </c>
      <c r="L43" s="595">
        <f>SUM(L41:M42)</f>
        <v>0</v>
      </c>
      <c r="M43" s="596"/>
      <c r="N43" s="580"/>
      <c r="O43" s="581"/>
      <c r="P43" s="421"/>
    </row>
    <row r="44" spans="1:16" s="350" customFormat="1" ht="24.75" customHeight="1">
      <c r="A44" s="520" t="s">
        <v>187</v>
      </c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2"/>
    </row>
    <row r="45" spans="1:16" s="350" customFormat="1" ht="36.75" customHeight="1">
      <c r="A45" s="523" t="s">
        <v>177</v>
      </c>
      <c r="B45" s="524"/>
      <c r="C45" s="525"/>
      <c r="D45" s="415"/>
      <c r="E45" s="526"/>
      <c r="F45" s="527"/>
      <c r="G45" s="395"/>
      <c r="H45" s="593"/>
      <c r="I45" s="593"/>
      <c r="J45" s="593"/>
      <c r="K45" s="416"/>
      <c r="L45" s="526"/>
      <c r="M45" s="527"/>
      <c r="N45" s="591"/>
      <c r="O45" s="592"/>
      <c r="P45" s="417"/>
    </row>
    <row r="46" spans="1:16" s="350" customFormat="1" ht="36.75" customHeight="1">
      <c r="A46" s="523" t="s">
        <v>178</v>
      </c>
      <c r="B46" s="524"/>
      <c r="C46" s="525"/>
      <c r="D46" s="415"/>
      <c r="E46" s="526"/>
      <c r="F46" s="527"/>
      <c r="G46" s="395"/>
      <c r="H46" s="593"/>
      <c r="I46" s="593"/>
      <c r="J46" s="593"/>
      <c r="K46" s="416"/>
      <c r="L46" s="526"/>
      <c r="M46" s="527"/>
      <c r="N46" s="591"/>
      <c r="O46" s="592"/>
      <c r="P46" s="417"/>
    </row>
    <row r="47" spans="1:16" s="350" customFormat="1" ht="24.75" customHeight="1">
      <c r="A47" s="571" t="s">
        <v>149</v>
      </c>
      <c r="B47" s="572"/>
      <c r="C47" s="573"/>
      <c r="D47" s="418">
        <f>SUM(D45:D46)</f>
        <v>0</v>
      </c>
      <c r="E47" s="574">
        <f>SUM(E45:F46)</f>
        <v>0</v>
      </c>
      <c r="F47" s="575"/>
      <c r="G47" s="419">
        <f>SUM(G45:G46)</f>
        <v>0</v>
      </c>
      <c r="H47" s="594">
        <f>SUM(H45:J46)</f>
        <v>0</v>
      </c>
      <c r="I47" s="594"/>
      <c r="J47" s="594"/>
      <c r="K47" s="420">
        <f>SUM(K45:K46)</f>
        <v>0</v>
      </c>
      <c r="L47" s="574">
        <f>SUM(L45:M46)</f>
        <v>0</v>
      </c>
      <c r="M47" s="575"/>
      <c r="N47" s="580"/>
      <c r="O47" s="581"/>
      <c r="P47" s="421"/>
    </row>
    <row r="48" spans="1:16" s="350" customFormat="1" ht="24.75" customHeight="1">
      <c r="A48" s="571" t="s">
        <v>169</v>
      </c>
      <c r="B48" s="572"/>
      <c r="C48" s="573"/>
      <c r="D48" s="422">
        <f>SUM(D43+D47)</f>
        <v>0</v>
      </c>
      <c r="E48" s="574">
        <f>SUM(E43+E47)</f>
        <v>0</v>
      </c>
      <c r="F48" s="575"/>
      <c r="G48" s="423">
        <f>SUM(G43+G47)</f>
        <v>0</v>
      </c>
      <c r="H48" s="597">
        <f>SUM(H43+H47)</f>
        <v>0</v>
      </c>
      <c r="I48" s="597"/>
      <c r="J48" s="597"/>
      <c r="K48" s="420">
        <f>SUM(K43+K47)</f>
        <v>0</v>
      </c>
      <c r="L48" s="598">
        <f>SUM(L43+L47)</f>
        <v>0</v>
      </c>
      <c r="M48" s="599"/>
      <c r="N48" s="580"/>
      <c r="O48" s="581"/>
      <c r="P48" s="421"/>
    </row>
    <row r="49" spans="1:11" s="350" customFormat="1" ht="21.75" customHeight="1">
      <c r="A49" s="403"/>
      <c r="B49" s="403"/>
      <c r="C49" s="403"/>
      <c r="D49" s="600" t="s">
        <v>179</v>
      </c>
      <c r="E49" s="600"/>
      <c r="F49" s="600"/>
      <c r="G49" s="424"/>
      <c r="H49" s="403"/>
      <c r="I49" s="403"/>
      <c r="K49" s="403"/>
    </row>
    <row r="50" spans="4:11" s="78" customFormat="1" ht="34.5" customHeight="1">
      <c r="D50" s="602" t="s">
        <v>180</v>
      </c>
      <c r="E50" s="602"/>
      <c r="F50" s="602"/>
      <c r="G50" s="602"/>
      <c r="H50" s="602"/>
      <c r="I50" s="602"/>
      <c r="J50" s="603"/>
      <c r="K50" s="425" t="e">
        <f>H48*100/G48</f>
        <v>#DIV/0!</v>
      </c>
    </row>
    <row r="51" spans="2:14" s="405" customFormat="1" ht="34.5" customHeight="1">
      <c r="B51" s="406"/>
      <c r="C51" s="406"/>
      <c r="D51" s="516" t="s">
        <v>181</v>
      </c>
      <c r="E51" s="516"/>
      <c r="F51" s="516"/>
      <c r="G51" s="516"/>
      <c r="H51" s="516"/>
      <c r="I51" s="516"/>
      <c r="J51" s="517"/>
      <c r="K51" s="408" t="e">
        <f>L48*100/E48</f>
        <v>#DIV/0!</v>
      </c>
      <c r="L51" s="384"/>
      <c r="M51" s="385"/>
      <c r="N51" s="385"/>
    </row>
    <row r="52" spans="2:12" s="405" customFormat="1" ht="24.75" customHeight="1">
      <c r="B52" s="406"/>
      <c r="C52" s="406"/>
      <c r="D52" s="426"/>
      <c r="E52" s="426"/>
      <c r="F52" s="426"/>
      <c r="G52" s="426"/>
      <c r="H52" s="426"/>
      <c r="I52" s="426"/>
      <c r="J52" s="426"/>
      <c r="K52" s="427"/>
      <c r="L52" s="428"/>
    </row>
    <row r="53" spans="1:16" s="379" customFormat="1" ht="21.75" customHeight="1">
      <c r="A53" s="604" t="s">
        <v>182</v>
      </c>
      <c r="B53" s="604"/>
      <c r="C53" s="604"/>
      <c r="D53" s="604"/>
      <c r="E53" s="604"/>
      <c r="F53" s="604"/>
      <c r="G53" s="604"/>
      <c r="H53" s="604"/>
      <c r="I53" s="604"/>
      <c r="J53" s="604"/>
      <c r="K53" s="604"/>
      <c r="L53" s="604"/>
      <c r="M53" s="604"/>
      <c r="N53" s="604"/>
      <c r="O53" s="604"/>
      <c r="P53" s="604"/>
    </row>
    <row r="54" spans="1:16" s="379" customFormat="1" ht="21.75" customHeight="1">
      <c r="A54" s="605" t="s">
        <v>183</v>
      </c>
      <c r="B54" s="604"/>
      <c r="C54" s="604"/>
      <c r="D54" s="604"/>
      <c r="E54" s="604"/>
      <c r="F54" s="604"/>
      <c r="G54" s="604"/>
      <c r="H54" s="604"/>
      <c r="I54" s="604"/>
      <c r="J54" s="604"/>
      <c r="K54" s="604"/>
      <c r="L54" s="604"/>
      <c r="M54" s="604"/>
      <c r="N54" s="604"/>
      <c r="O54" s="604"/>
      <c r="P54" s="604"/>
    </row>
    <row r="55" spans="1:16" s="379" customFormat="1" ht="21.75" customHeight="1">
      <c r="A55" s="605" t="s">
        <v>183</v>
      </c>
      <c r="B55" s="604"/>
      <c r="C55" s="604"/>
      <c r="D55" s="604"/>
      <c r="E55" s="604"/>
      <c r="F55" s="604"/>
      <c r="G55" s="604"/>
      <c r="H55" s="604"/>
      <c r="I55" s="604"/>
      <c r="J55" s="604"/>
      <c r="K55" s="604"/>
      <c r="L55" s="604"/>
      <c r="M55" s="604"/>
      <c r="N55" s="604"/>
      <c r="O55" s="604"/>
      <c r="P55" s="604"/>
    </row>
    <row r="56" spans="1:11" s="379" customFormat="1" ht="21.75" customHeight="1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</row>
    <row r="57" spans="2:14" ht="21.75"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</row>
    <row r="58" spans="2:4" s="430" customFormat="1" ht="21.75">
      <c r="B58" s="519" t="s">
        <v>64</v>
      </c>
      <c r="C58" s="519"/>
      <c r="D58" s="519"/>
    </row>
    <row r="59" spans="2:13" s="430" customFormat="1" ht="24" customHeight="1">
      <c r="B59" s="606"/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6"/>
    </row>
    <row r="60" spans="2:13" s="430" customFormat="1" ht="24" customHeight="1">
      <c r="B60" s="606"/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6"/>
    </row>
    <row r="61" spans="2:13" s="430" customFormat="1" ht="24" customHeight="1">
      <c r="B61" s="606"/>
      <c r="C61" s="606"/>
      <c r="D61" s="606"/>
      <c r="E61" s="606"/>
      <c r="F61" s="606"/>
      <c r="G61" s="606"/>
      <c r="H61" s="606"/>
      <c r="I61" s="606"/>
      <c r="J61" s="606"/>
      <c r="K61" s="606"/>
      <c r="L61" s="606"/>
      <c r="M61" s="606"/>
    </row>
    <row r="62" spans="2:13" s="430" customFormat="1" ht="24" customHeight="1">
      <c r="B62" s="606"/>
      <c r="C62" s="606"/>
      <c r="D62" s="606"/>
      <c r="E62" s="606"/>
      <c r="F62" s="606"/>
      <c r="G62" s="606"/>
      <c r="H62" s="606"/>
      <c r="I62" s="606"/>
      <c r="J62" s="606"/>
      <c r="K62" s="606"/>
      <c r="L62" s="606"/>
      <c r="M62" s="606"/>
    </row>
    <row r="63" spans="2:13" s="430" customFormat="1" ht="24" customHeight="1">
      <c r="B63" s="606"/>
      <c r="C63" s="606"/>
      <c r="D63" s="606"/>
      <c r="E63" s="606"/>
      <c r="F63" s="606"/>
      <c r="G63" s="606"/>
      <c r="H63" s="606"/>
      <c r="I63" s="606"/>
      <c r="J63" s="606"/>
      <c r="K63" s="606"/>
      <c r="L63" s="606"/>
      <c r="M63" s="606"/>
    </row>
    <row r="64" spans="2:13" s="430" customFormat="1" ht="24" customHeight="1">
      <c r="B64" s="606"/>
      <c r="C64" s="606"/>
      <c r="D64" s="606"/>
      <c r="E64" s="606"/>
      <c r="F64" s="606"/>
      <c r="G64" s="606"/>
      <c r="H64" s="606"/>
      <c r="I64" s="606"/>
      <c r="J64" s="606"/>
      <c r="K64" s="606"/>
      <c r="L64" s="606"/>
      <c r="M64" s="606"/>
    </row>
    <row r="65" spans="2:12" s="430" customFormat="1" ht="24" customHeight="1">
      <c r="B65" s="519" t="s">
        <v>58</v>
      </c>
      <c r="C65" s="519"/>
      <c r="D65" s="519"/>
      <c r="E65" s="519"/>
      <c r="F65" s="519"/>
      <c r="G65" s="519"/>
      <c r="H65" s="519"/>
      <c r="I65" s="519"/>
      <c r="J65" s="519"/>
      <c r="K65" s="519"/>
      <c r="L65" s="519"/>
    </row>
    <row r="66" spans="2:14" ht="21.75"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</row>
    <row r="67" spans="2:14" ht="24" customHeight="1">
      <c r="B67" s="519" t="s">
        <v>19</v>
      </c>
      <c r="C67" s="519"/>
      <c r="D67" s="519"/>
      <c r="E67" s="519"/>
      <c r="F67" s="519"/>
      <c r="G67" s="519"/>
      <c r="H67" s="519"/>
      <c r="I67" s="519"/>
      <c r="J67" s="519"/>
      <c r="K67" s="519"/>
      <c r="L67" s="519"/>
      <c r="M67" s="519"/>
      <c r="N67" s="519"/>
    </row>
    <row r="68" spans="2:14" ht="24" customHeight="1">
      <c r="B68" s="601"/>
      <c r="C68" s="601"/>
      <c r="D68" s="601"/>
      <c r="E68" s="601"/>
      <c r="F68" s="601"/>
      <c r="G68" s="601"/>
      <c r="H68" s="601"/>
      <c r="I68" s="601"/>
      <c r="J68" s="601"/>
      <c r="K68" s="601"/>
      <c r="L68" s="601"/>
      <c r="M68" s="601"/>
      <c r="N68" s="431"/>
    </row>
    <row r="69" spans="2:14" ht="24" customHeight="1">
      <c r="B69" s="601"/>
      <c r="C69" s="601"/>
      <c r="D69" s="601"/>
      <c r="E69" s="601"/>
      <c r="F69" s="601"/>
      <c r="G69" s="601"/>
      <c r="H69" s="601"/>
      <c r="I69" s="601"/>
      <c r="J69" s="601"/>
      <c r="K69" s="601"/>
      <c r="L69" s="601"/>
      <c r="M69" s="601"/>
      <c r="N69" s="431"/>
    </row>
    <row r="70" spans="2:14" ht="24" customHeight="1">
      <c r="B70" s="601"/>
      <c r="C70" s="601"/>
      <c r="D70" s="601"/>
      <c r="E70" s="601"/>
      <c r="F70" s="601"/>
      <c r="G70" s="601"/>
      <c r="H70" s="601"/>
      <c r="I70" s="601"/>
      <c r="J70" s="601"/>
      <c r="K70" s="601"/>
      <c r="L70" s="601"/>
      <c r="M70" s="601"/>
      <c r="N70" s="431"/>
    </row>
    <row r="71" spans="2:14" ht="24" customHeight="1">
      <c r="B71" s="601"/>
      <c r="C71" s="601"/>
      <c r="D71" s="601"/>
      <c r="E71" s="601"/>
      <c r="F71" s="601"/>
      <c r="G71" s="601"/>
      <c r="H71" s="601"/>
      <c r="I71" s="601"/>
      <c r="J71" s="601"/>
      <c r="K71" s="601"/>
      <c r="L71" s="601"/>
      <c r="M71" s="601"/>
      <c r="N71" s="431"/>
    </row>
    <row r="72" spans="2:14" ht="24" customHeight="1">
      <c r="B72" s="601"/>
      <c r="C72" s="601"/>
      <c r="D72" s="601"/>
      <c r="E72" s="601"/>
      <c r="F72" s="601"/>
      <c r="G72" s="601"/>
      <c r="H72" s="601"/>
      <c r="I72" s="601"/>
      <c r="J72" s="601"/>
      <c r="K72" s="601"/>
      <c r="L72" s="601"/>
      <c r="M72" s="601"/>
      <c r="N72" s="431"/>
    </row>
    <row r="73" spans="2:14" ht="24" customHeight="1">
      <c r="B73" s="601"/>
      <c r="C73" s="601"/>
      <c r="D73" s="601"/>
      <c r="E73" s="601"/>
      <c r="F73" s="601"/>
      <c r="G73" s="601"/>
      <c r="H73" s="601"/>
      <c r="I73" s="601"/>
      <c r="J73" s="601"/>
      <c r="K73" s="601"/>
      <c r="L73" s="601"/>
      <c r="M73" s="601"/>
      <c r="N73" s="431"/>
    </row>
    <row r="74" spans="2:14" ht="24" customHeight="1">
      <c r="B74" s="519" t="s">
        <v>58</v>
      </c>
      <c r="C74" s="519"/>
      <c r="D74" s="519"/>
      <c r="E74" s="519"/>
      <c r="F74" s="519"/>
      <c r="G74" s="519"/>
      <c r="H74" s="519"/>
      <c r="I74" s="519"/>
      <c r="J74" s="519"/>
      <c r="N74" s="432"/>
    </row>
    <row r="75" ht="21.75">
      <c r="N75" s="432"/>
    </row>
  </sheetData>
  <sheetProtection password="DE4A" sheet="1"/>
  <mergeCells count="126">
    <mergeCell ref="B65:L65"/>
    <mergeCell ref="B67:N67"/>
    <mergeCell ref="B68:M73"/>
    <mergeCell ref="B74:J74"/>
    <mergeCell ref="D50:J50"/>
    <mergeCell ref="D51:J51"/>
    <mergeCell ref="A53:P53"/>
    <mergeCell ref="A54:P54"/>
    <mergeCell ref="A55:P55"/>
    <mergeCell ref="B59:M64"/>
    <mergeCell ref="A48:C48"/>
    <mergeCell ref="E48:F48"/>
    <mergeCell ref="H48:J48"/>
    <mergeCell ref="L48:M48"/>
    <mergeCell ref="N48:O48"/>
    <mergeCell ref="D49:F49"/>
    <mergeCell ref="A46:C46"/>
    <mergeCell ref="E46:F46"/>
    <mergeCell ref="H46:J46"/>
    <mergeCell ref="L46:M46"/>
    <mergeCell ref="N46:O46"/>
    <mergeCell ref="A47:C47"/>
    <mergeCell ref="E47:F47"/>
    <mergeCell ref="H47:J47"/>
    <mergeCell ref="L47:M47"/>
    <mergeCell ref="N47:O47"/>
    <mergeCell ref="A44:P44"/>
    <mergeCell ref="A45:C45"/>
    <mergeCell ref="E45:F45"/>
    <mergeCell ref="H45:J45"/>
    <mergeCell ref="L45:M45"/>
    <mergeCell ref="N45:O45"/>
    <mergeCell ref="A42:C42"/>
    <mergeCell ref="E42:F42"/>
    <mergeCell ref="H42:J42"/>
    <mergeCell ref="L42:M42"/>
    <mergeCell ref="N42:O42"/>
    <mergeCell ref="A43:C43"/>
    <mergeCell ref="E43:F43"/>
    <mergeCell ref="H43:J43"/>
    <mergeCell ref="L43:M43"/>
    <mergeCell ref="N43:O43"/>
    <mergeCell ref="P37:P39"/>
    <mergeCell ref="E39:F39"/>
    <mergeCell ref="H39:J39"/>
    <mergeCell ref="A40:P40"/>
    <mergeCell ref="A41:C41"/>
    <mergeCell ref="E41:F41"/>
    <mergeCell ref="H41:J41"/>
    <mergeCell ref="L41:M41"/>
    <mergeCell ref="N41:O41"/>
    <mergeCell ref="E33:H33"/>
    <mergeCell ref="A37:C39"/>
    <mergeCell ref="D37:F38"/>
    <mergeCell ref="G37:K38"/>
    <mergeCell ref="L37:M39"/>
    <mergeCell ref="N37:O39"/>
    <mergeCell ref="A28:C28"/>
    <mergeCell ref="E28:F28"/>
    <mergeCell ref="H28:I28"/>
    <mergeCell ref="J28:K28"/>
    <mergeCell ref="L28:M28"/>
    <mergeCell ref="N28:O28"/>
    <mergeCell ref="A27:C27"/>
    <mergeCell ref="E27:F27"/>
    <mergeCell ref="H27:I27"/>
    <mergeCell ref="J27:K27"/>
    <mergeCell ref="L27:M27"/>
    <mergeCell ref="N27:O27"/>
    <mergeCell ref="N23:O23"/>
    <mergeCell ref="J25:K25"/>
    <mergeCell ref="L25:M25"/>
    <mergeCell ref="N25:O25"/>
    <mergeCell ref="A26:C26"/>
    <mergeCell ref="E26:F26"/>
    <mergeCell ref="H26:I26"/>
    <mergeCell ref="J26:K26"/>
    <mergeCell ref="L26:M26"/>
    <mergeCell ref="N26:O26"/>
    <mergeCell ref="E22:F22"/>
    <mergeCell ref="H22:I22"/>
    <mergeCell ref="J22:K22"/>
    <mergeCell ref="L22:M22"/>
    <mergeCell ref="N22:O22"/>
    <mergeCell ref="A23:C23"/>
    <mergeCell ref="E23:F23"/>
    <mergeCell ref="H23:I23"/>
    <mergeCell ref="J23:K23"/>
    <mergeCell ref="L23:M23"/>
    <mergeCell ref="P17:P19"/>
    <mergeCell ref="E19:F19"/>
    <mergeCell ref="H19:I19"/>
    <mergeCell ref="J19:K19"/>
    <mergeCell ref="A21:C21"/>
    <mergeCell ref="E21:F21"/>
    <mergeCell ref="H21:I21"/>
    <mergeCell ref="J21:K21"/>
    <mergeCell ref="L21:M21"/>
    <mergeCell ref="N21:O21"/>
    <mergeCell ref="N9:O9"/>
    <mergeCell ref="C10:F10"/>
    <mergeCell ref="C11:F11"/>
    <mergeCell ref="A14:C14"/>
    <mergeCell ref="A17:C19"/>
    <mergeCell ref="D17:F18"/>
    <mergeCell ref="G17:K18"/>
    <mergeCell ref="L17:M19"/>
    <mergeCell ref="N17:O19"/>
    <mergeCell ref="A3:B3"/>
    <mergeCell ref="A4:B4"/>
    <mergeCell ref="A5:B5"/>
    <mergeCell ref="D2:L2"/>
    <mergeCell ref="A6:B6"/>
    <mergeCell ref="D14:G14"/>
    <mergeCell ref="H8:L8"/>
    <mergeCell ref="C9:F9"/>
    <mergeCell ref="D31:J31"/>
    <mergeCell ref="A33:D33"/>
    <mergeCell ref="B58:D58"/>
    <mergeCell ref="A20:P20"/>
    <mergeCell ref="A24:P24"/>
    <mergeCell ref="A25:C25"/>
    <mergeCell ref="E25:F25"/>
    <mergeCell ref="H25:I25"/>
    <mergeCell ref="D30:J30"/>
    <mergeCell ref="A22:C22"/>
  </mergeCells>
  <printOptions/>
  <pageMargins left="0.35433070866141736" right="0.1968503937007874" top="0.4330708661417323" bottom="0.35433070866141736" header="0.31496062992125984" footer="0.31496062992125984"/>
  <pageSetup horizontalDpi="600" verticalDpi="600" orientation="landscape" scale="75" r:id="rId1"/>
  <headerFooter>
    <oddHeader>&amp;Rรอบ 12 เดือน</oddHeader>
    <oddFooter>&amp;R&amp;P</oddFooter>
  </headerFooter>
  <rowBreaks count="3" manualBreakCount="3">
    <brk id="18" max="255" man="1"/>
    <brk id="35" max="255" man="1"/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0">
      <selection activeCell="J1" sqref="J1"/>
    </sheetView>
  </sheetViews>
  <sheetFormatPr defaultColWidth="7.00390625" defaultRowHeight="15"/>
  <cols>
    <col min="1" max="1" width="12.7109375" style="124" customWidth="1"/>
    <col min="2" max="2" width="8.00390625" style="124" customWidth="1"/>
    <col min="3" max="3" width="2.8515625" style="124" customWidth="1"/>
    <col min="4" max="5" width="11.57421875" style="124" customWidth="1"/>
    <col min="6" max="6" width="12.421875" style="124" customWidth="1"/>
    <col min="7" max="7" width="12.28125" style="124" customWidth="1"/>
    <col min="8" max="8" width="13.140625" style="124" customWidth="1"/>
    <col min="9" max="9" width="14.421875" style="124" customWidth="1"/>
    <col min="10" max="10" width="14.7109375" style="124" customWidth="1"/>
    <col min="11" max="11" width="14.8515625" style="124" customWidth="1"/>
    <col min="12" max="16384" width="7.00390625" style="124" customWidth="1"/>
  </cols>
  <sheetData>
    <row r="1" ht="20.25">
      <c r="J1" s="124" t="str">
        <f>summary2022Y!A6</f>
        <v>สำนักงานบังคับคดี</v>
      </c>
    </row>
    <row r="2" spans="1:11" s="119" customFormat="1" ht="31.5" customHeight="1">
      <c r="A2" s="172" t="s">
        <v>97</v>
      </c>
      <c r="B2" s="203">
        <v>3.1</v>
      </c>
      <c r="C2" s="173" t="s">
        <v>0</v>
      </c>
      <c r="D2" s="610" t="s">
        <v>102</v>
      </c>
      <c r="E2" s="611"/>
      <c r="F2" s="611"/>
      <c r="G2" s="611"/>
      <c r="H2" s="611"/>
      <c r="I2" s="611"/>
      <c r="J2" s="611"/>
      <c r="K2" s="206"/>
    </row>
    <row r="3" spans="1:4" s="119" customFormat="1" ht="24.75" customHeight="1">
      <c r="A3" s="498" t="s">
        <v>1</v>
      </c>
      <c r="B3" s="499"/>
      <c r="C3" s="173" t="s">
        <v>0</v>
      </c>
      <c r="D3" s="174">
        <v>3</v>
      </c>
    </row>
    <row r="4" spans="1:5" s="119" customFormat="1" ht="24.75" customHeight="1">
      <c r="A4" s="498" t="s">
        <v>2</v>
      </c>
      <c r="B4" s="499"/>
      <c r="C4" s="175" t="s">
        <v>0</v>
      </c>
      <c r="D4" s="176" t="e">
        <f>IF(E6=1,"N/A",I10)</f>
        <v>#DIV/0!</v>
      </c>
      <c r="E4" s="177"/>
    </row>
    <row r="5" spans="1:5" s="119" customFormat="1" ht="24.75" customHeight="1">
      <c r="A5" s="498" t="s">
        <v>3</v>
      </c>
      <c r="B5" s="499"/>
      <c r="C5" s="175" t="s">
        <v>0</v>
      </c>
      <c r="D5" s="178" t="e">
        <f>IF(D6="N/A","N/A",IF(D6&gt;=4.5,"ดีมาก",IF(D6&gt;=3.5,"ดี",IF(D6&gt;=2.5,"ปานกลาง",IF(D6&gt;=1.5,"ต่ำ","ต่ำมาก")))))</f>
        <v>#DIV/0!</v>
      </c>
      <c r="E5" s="177"/>
    </row>
    <row r="6" spans="1:6" s="119" customFormat="1" ht="24.75" customHeight="1">
      <c r="A6" s="498" t="s">
        <v>4</v>
      </c>
      <c r="B6" s="499"/>
      <c r="C6" s="175" t="s">
        <v>0</v>
      </c>
      <c r="D6" s="179" t="e">
        <f>IF(E6=1,1,J10)</f>
        <v>#DIV/0!</v>
      </c>
      <c r="E6" s="434"/>
      <c r="F6" s="121" t="s">
        <v>5</v>
      </c>
    </row>
    <row r="7" spans="6:7" s="119" customFormat="1" ht="20.25">
      <c r="F7" s="197"/>
      <c r="G7" s="198"/>
    </row>
    <row r="8" spans="1:8" s="182" customFormat="1" ht="26.25" customHeight="1">
      <c r="A8" s="120"/>
      <c r="C8" s="118"/>
      <c r="D8" s="500" t="s">
        <v>6</v>
      </c>
      <c r="E8" s="500"/>
      <c r="F8" s="500"/>
      <c r="G8" s="500"/>
      <c r="H8" s="500"/>
    </row>
    <row r="9" spans="1:10" s="182" customFormat="1" ht="26.25" customHeight="1">
      <c r="A9" s="120"/>
      <c r="C9" s="118"/>
      <c r="D9" s="192" t="s">
        <v>13</v>
      </c>
      <c r="E9" s="192" t="s">
        <v>14</v>
      </c>
      <c r="F9" s="192" t="s">
        <v>15</v>
      </c>
      <c r="G9" s="192" t="s">
        <v>16</v>
      </c>
      <c r="H9" s="192" t="s">
        <v>17</v>
      </c>
      <c r="I9" s="193" t="s">
        <v>2</v>
      </c>
      <c r="J9" s="343" t="s">
        <v>7</v>
      </c>
    </row>
    <row r="10" spans="2:10" s="182" customFormat="1" ht="26.25" customHeight="1">
      <c r="B10" s="190"/>
      <c r="D10" s="191">
        <v>40</v>
      </c>
      <c r="E10" s="191">
        <v>50</v>
      </c>
      <c r="F10" s="191">
        <v>60</v>
      </c>
      <c r="G10" s="191">
        <v>70</v>
      </c>
      <c r="H10" s="191">
        <v>80</v>
      </c>
      <c r="I10" s="195" t="e">
        <f>J13*100/J12</f>
        <v>#DIV/0!</v>
      </c>
      <c r="J10" s="194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2" customFormat="1" ht="20.25">
      <c r="C11" s="199"/>
      <c r="D11" s="200"/>
      <c r="E11" s="201"/>
    </row>
    <row r="12" spans="4:11" s="181" customFormat="1" ht="54.75" customHeight="1">
      <c r="D12" s="501" t="s">
        <v>140</v>
      </c>
      <c r="E12" s="502"/>
      <c r="F12" s="502"/>
      <c r="G12" s="502"/>
      <c r="H12" s="502"/>
      <c r="I12" s="502"/>
      <c r="J12" s="435"/>
      <c r="K12" s="121" t="s">
        <v>8</v>
      </c>
    </row>
    <row r="13" spans="4:11" s="181" customFormat="1" ht="54.75" customHeight="1">
      <c r="D13" s="501" t="s">
        <v>141</v>
      </c>
      <c r="E13" s="501"/>
      <c r="F13" s="501"/>
      <c r="G13" s="501"/>
      <c r="H13" s="501"/>
      <c r="I13" s="501"/>
      <c r="J13" s="435"/>
      <c r="K13" s="121" t="s">
        <v>8</v>
      </c>
    </row>
    <row r="14" spans="4:11" s="181" customFormat="1" ht="31.5" customHeight="1">
      <c r="D14" s="184"/>
      <c r="E14" s="185"/>
      <c r="F14" s="185"/>
      <c r="G14" s="185"/>
      <c r="H14" s="185"/>
      <c r="I14" s="185"/>
      <c r="J14" s="186"/>
      <c r="K14" s="187"/>
    </row>
    <row r="15" spans="4:11" s="181" customFormat="1" ht="54.75" customHeight="1">
      <c r="D15" s="608" t="s">
        <v>104</v>
      </c>
      <c r="E15" s="608"/>
      <c r="F15" s="608"/>
      <c r="G15" s="608"/>
      <c r="H15" s="608"/>
      <c r="I15" s="188" t="e">
        <f>J13*100/J12</f>
        <v>#DIV/0!</v>
      </c>
      <c r="J15" s="186"/>
      <c r="K15" s="187"/>
    </row>
    <row r="16" spans="4:11" s="181" customFormat="1" ht="28.5" customHeight="1">
      <c r="D16" s="184"/>
      <c r="E16" s="185"/>
      <c r="F16" s="185"/>
      <c r="G16" s="185"/>
      <c r="H16" s="185"/>
      <c r="I16" s="185"/>
      <c r="J16" s="186"/>
      <c r="K16" s="187"/>
    </row>
    <row r="17" spans="2:4" s="122" customFormat="1" ht="24" customHeight="1">
      <c r="B17" s="513" t="s">
        <v>64</v>
      </c>
      <c r="C17" s="513"/>
      <c r="D17" s="513"/>
    </row>
    <row r="18" spans="2:11" s="122" customFormat="1" ht="24" customHeight="1">
      <c r="B18" s="609"/>
      <c r="C18" s="609"/>
      <c r="D18" s="609"/>
      <c r="E18" s="609"/>
      <c r="F18" s="609"/>
      <c r="G18" s="609"/>
      <c r="H18" s="609"/>
      <c r="I18" s="609"/>
      <c r="J18" s="609"/>
      <c r="K18" s="609"/>
    </row>
    <row r="19" spans="2:11" s="122" customFormat="1" ht="24" customHeight="1">
      <c r="B19" s="609"/>
      <c r="C19" s="609"/>
      <c r="D19" s="609"/>
      <c r="E19" s="609"/>
      <c r="F19" s="609"/>
      <c r="G19" s="609"/>
      <c r="H19" s="609"/>
      <c r="I19" s="609"/>
      <c r="J19" s="609"/>
      <c r="K19" s="609"/>
    </row>
    <row r="20" spans="2:11" s="122" customFormat="1" ht="24" customHeight="1">
      <c r="B20" s="609"/>
      <c r="C20" s="609"/>
      <c r="D20" s="609"/>
      <c r="E20" s="609"/>
      <c r="F20" s="609"/>
      <c r="G20" s="609"/>
      <c r="H20" s="609"/>
      <c r="I20" s="609"/>
      <c r="J20" s="609"/>
      <c r="K20" s="609"/>
    </row>
    <row r="21" spans="2:11" s="122" customFormat="1" ht="24" customHeight="1">
      <c r="B21" s="609"/>
      <c r="C21" s="609"/>
      <c r="D21" s="609"/>
      <c r="E21" s="609"/>
      <c r="F21" s="609"/>
      <c r="G21" s="609"/>
      <c r="H21" s="609"/>
      <c r="I21" s="609"/>
      <c r="J21" s="609"/>
      <c r="K21" s="609"/>
    </row>
    <row r="22" spans="2:11" s="122" customFormat="1" ht="24" customHeight="1">
      <c r="B22" s="609"/>
      <c r="C22" s="609"/>
      <c r="D22" s="609"/>
      <c r="E22" s="609"/>
      <c r="F22" s="609"/>
      <c r="G22" s="609"/>
      <c r="H22" s="609"/>
      <c r="I22" s="609"/>
      <c r="J22" s="609"/>
      <c r="K22" s="609"/>
    </row>
    <row r="23" spans="2:11" s="122" customFormat="1" ht="24" customHeight="1">
      <c r="B23" s="609"/>
      <c r="C23" s="609"/>
      <c r="D23" s="609"/>
      <c r="E23" s="609"/>
      <c r="F23" s="609"/>
      <c r="G23" s="609"/>
      <c r="H23" s="609"/>
      <c r="I23" s="609"/>
      <c r="J23" s="609"/>
      <c r="K23" s="609"/>
    </row>
    <row r="24" spans="2:11" s="122" customFormat="1" ht="24" customHeight="1">
      <c r="B24" s="513" t="s">
        <v>58</v>
      </c>
      <c r="C24" s="513"/>
      <c r="D24" s="513"/>
      <c r="E24" s="513"/>
      <c r="F24" s="513"/>
      <c r="G24" s="513"/>
      <c r="H24" s="513"/>
      <c r="I24" s="513"/>
      <c r="J24" s="513"/>
      <c r="K24" s="513"/>
    </row>
    <row r="25" spans="2:11" s="122" customFormat="1" ht="24" customHeight="1">
      <c r="B25" s="123"/>
      <c r="C25" s="123"/>
      <c r="D25" s="123"/>
      <c r="E25" s="123"/>
      <c r="F25" s="123"/>
      <c r="G25" s="123"/>
      <c r="H25" s="123"/>
      <c r="I25" s="123"/>
      <c r="J25" s="123"/>
      <c r="K25" s="123"/>
    </row>
    <row r="26" spans="2:11" ht="24" customHeight="1">
      <c r="B26" s="189" t="s">
        <v>19</v>
      </c>
      <c r="C26" s="189"/>
      <c r="D26" s="189"/>
      <c r="E26" s="189"/>
      <c r="F26" s="189"/>
      <c r="G26" s="189"/>
      <c r="H26" s="189"/>
      <c r="I26" s="189"/>
      <c r="J26" s="189"/>
      <c r="K26" s="189"/>
    </row>
    <row r="27" spans="2:11" ht="24" customHeight="1">
      <c r="B27" s="607"/>
      <c r="C27" s="607"/>
      <c r="D27" s="607"/>
      <c r="E27" s="607"/>
      <c r="F27" s="607"/>
      <c r="G27" s="607"/>
      <c r="H27" s="607"/>
      <c r="I27" s="607"/>
      <c r="J27" s="607"/>
      <c r="K27" s="607"/>
    </row>
    <row r="28" spans="2:11" ht="24" customHeight="1">
      <c r="B28" s="607"/>
      <c r="C28" s="607"/>
      <c r="D28" s="607"/>
      <c r="E28" s="607"/>
      <c r="F28" s="607"/>
      <c r="G28" s="607"/>
      <c r="H28" s="607"/>
      <c r="I28" s="607"/>
      <c r="J28" s="607"/>
      <c r="K28" s="607"/>
    </row>
    <row r="29" spans="2:11" ht="24" customHeight="1">
      <c r="B29" s="607"/>
      <c r="C29" s="607"/>
      <c r="D29" s="607"/>
      <c r="E29" s="607"/>
      <c r="F29" s="607"/>
      <c r="G29" s="607"/>
      <c r="H29" s="607"/>
      <c r="I29" s="607"/>
      <c r="J29" s="607"/>
      <c r="K29" s="607"/>
    </row>
    <row r="30" spans="2:11" ht="24" customHeight="1">
      <c r="B30" s="607"/>
      <c r="C30" s="607"/>
      <c r="D30" s="607"/>
      <c r="E30" s="607"/>
      <c r="F30" s="607"/>
      <c r="G30" s="607"/>
      <c r="H30" s="607"/>
      <c r="I30" s="607"/>
      <c r="J30" s="607"/>
      <c r="K30" s="607"/>
    </row>
    <row r="31" spans="2:11" ht="24" customHeight="1">
      <c r="B31" s="607"/>
      <c r="C31" s="607"/>
      <c r="D31" s="607"/>
      <c r="E31" s="607"/>
      <c r="F31" s="607"/>
      <c r="G31" s="607"/>
      <c r="H31" s="607"/>
      <c r="I31" s="607"/>
      <c r="J31" s="607"/>
      <c r="K31" s="607"/>
    </row>
    <row r="32" spans="2:11" ht="24" customHeight="1">
      <c r="B32" s="607"/>
      <c r="C32" s="607"/>
      <c r="D32" s="607"/>
      <c r="E32" s="607"/>
      <c r="F32" s="607"/>
      <c r="G32" s="607"/>
      <c r="H32" s="607"/>
      <c r="I32" s="607"/>
      <c r="J32" s="607"/>
      <c r="K32" s="607"/>
    </row>
    <row r="33" spans="2:10" ht="24" customHeight="1">
      <c r="B33" s="513" t="s">
        <v>58</v>
      </c>
      <c r="C33" s="513"/>
      <c r="D33" s="513"/>
      <c r="E33" s="513"/>
      <c r="F33" s="513"/>
      <c r="G33" s="513"/>
      <c r="H33" s="513"/>
      <c r="I33" s="513"/>
      <c r="J33" s="513"/>
    </row>
    <row r="34" ht="24" customHeight="1"/>
  </sheetData>
  <sheetProtection password="DE4A" sheet="1"/>
  <mergeCells count="14">
    <mergeCell ref="D2:J2"/>
    <mergeCell ref="A3:B3"/>
    <mergeCell ref="A4:B4"/>
    <mergeCell ref="A5:B5"/>
    <mergeCell ref="A6:B6"/>
    <mergeCell ref="D8:H8"/>
    <mergeCell ref="B27:K32"/>
    <mergeCell ref="B33:J33"/>
    <mergeCell ref="D12:I12"/>
    <mergeCell ref="D13:I13"/>
    <mergeCell ref="D15:H15"/>
    <mergeCell ref="B17:D17"/>
    <mergeCell ref="B18:K23"/>
    <mergeCell ref="B24:K24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3">
      <selection activeCell="D5" sqref="D5"/>
    </sheetView>
  </sheetViews>
  <sheetFormatPr defaultColWidth="7.00390625" defaultRowHeight="15"/>
  <cols>
    <col min="1" max="1" width="13.57421875" style="310" customWidth="1"/>
    <col min="2" max="2" width="7.140625" style="310" customWidth="1"/>
    <col min="3" max="3" width="2.421875" style="310" customWidth="1"/>
    <col min="4" max="8" width="11.57421875" style="310" customWidth="1"/>
    <col min="9" max="9" width="15.28125" style="310" customWidth="1"/>
    <col min="10" max="10" width="16.8515625" style="310" customWidth="1"/>
    <col min="11" max="11" width="8.28125" style="310" customWidth="1"/>
    <col min="12" max="12" width="8.421875" style="310" customWidth="1"/>
    <col min="13" max="13" width="12.8515625" style="310" bestFit="1" customWidth="1"/>
    <col min="14" max="14" width="12.140625" style="310" bestFit="1" customWidth="1"/>
    <col min="15" max="15" width="13.00390625" style="310" bestFit="1" customWidth="1"/>
    <col min="16" max="16" width="7.00390625" style="310" customWidth="1"/>
    <col min="17" max="17" width="11.140625" style="310" customWidth="1"/>
    <col min="18" max="16384" width="7.00390625" style="310" customWidth="1"/>
  </cols>
  <sheetData>
    <row r="1" ht="19.5">
      <c r="I1" s="310" t="str">
        <f>summary2022Y!A6</f>
        <v>สำนักงานบังคับคดี</v>
      </c>
    </row>
    <row r="2" spans="1:14" s="314" customFormat="1" ht="30" customHeight="1">
      <c r="A2" s="311" t="s">
        <v>98</v>
      </c>
      <c r="B2" s="312">
        <v>4.2</v>
      </c>
      <c r="C2" s="277" t="s">
        <v>0</v>
      </c>
      <c r="D2" s="627" t="s">
        <v>142</v>
      </c>
      <c r="E2" s="628"/>
      <c r="F2" s="628"/>
      <c r="G2" s="628"/>
      <c r="H2" s="628"/>
      <c r="I2" s="628"/>
      <c r="J2" s="628"/>
      <c r="K2" s="628"/>
      <c r="L2" s="628"/>
      <c r="M2" s="628"/>
      <c r="N2" s="313"/>
    </row>
    <row r="3" spans="1:4" s="314" customFormat="1" ht="24.75" customHeight="1">
      <c r="A3" s="629" t="s">
        <v>1</v>
      </c>
      <c r="B3" s="630"/>
      <c r="C3" s="277" t="s">
        <v>0</v>
      </c>
      <c r="D3" s="315">
        <v>3</v>
      </c>
    </row>
    <row r="4" spans="1:5" s="314" customFormat="1" ht="24.75" customHeight="1">
      <c r="A4" s="629" t="s">
        <v>2</v>
      </c>
      <c r="B4" s="630"/>
      <c r="C4" s="278" t="s">
        <v>0</v>
      </c>
      <c r="D4" s="316">
        <f>IF(E6=1,"N/A",I10)</f>
        <v>0</v>
      </c>
      <c r="E4" s="310"/>
    </row>
    <row r="5" spans="1:5" s="314" customFormat="1" ht="24.75" customHeight="1">
      <c r="A5" s="629" t="s">
        <v>3</v>
      </c>
      <c r="B5" s="630"/>
      <c r="C5" s="278" t="s">
        <v>0</v>
      </c>
      <c r="D5" s="317" t="str">
        <f>IF(I10&gt;=3,"ดีมาก",IF(I10&gt;=2,"ปานกลาง",IF(I10&gt;=1,"ต่ำ","ต่ำมาก")))</f>
        <v>ต่ำมาก</v>
      </c>
      <c r="E5" s="310"/>
    </row>
    <row r="6" spans="1:6" s="314" customFormat="1" ht="24.75" customHeight="1">
      <c r="A6" s="629" t="s">
        <v>4</v>
      </c>
      <c r="B6" s="630"/>
      <c r="C6" s="278" t="s">
        <v>0</v>
      </c>
      <c r="D6" s="318">
        <f>IF(E6=1,1,J10)</f>
        <v>1</v>
      </c>
      <c r="E6" s="319"/>
      <c r="F6" s="320" t="s">
        <v>5</v>
      </c>
    </row>
    <row r="7" s="314" customFormat="1" ht="19.5">
      <c r="G7" s="321"/>
    </row>
    <row r="8" spans="1:10" s="279" customFormat="1" ht="22.5" customHeight="1">
      <c r="A8" s="322"/>
      <c r="C8" s="323"/>
      <c r="D8" s="631" t="s">
        <v>6</v>
      </c>
      <c r="E8" s="631"/>
      <c r="F8" s="631"/>
      <c r="G8" s="631"/>
      <c r="H8" s="631"/>
      <c r="I8" s="291"/>
      <c r="J8" s="291"/>
    </row>
    <row r="9" spans="1:10" s="279" customFormat="1" ht="22.5" customHeight="1">
      <c r="A9" s="322"/>
      <c r="C9" s="323"/>
      <c r="D9" s="285" t="s">
        <v>13</v>
      </c>
      <c r="E9" s="285" t="s">
        <v>14</v>
      </c>
      <c r="F9" s="285" t="s">
        <v>15</v>
      </c>
      <c r="G9" s="285" t="s">
        <v>16</v>
      </c>
      <c r="H9" s="285" t="s">
        <v>17</v>
      </c>
      <c r="I9" s="286" t="s">
        <v>2</v>
      </c>
      <c r="J9" s="287" t="s">
        <v>7</v>
      </c>
    </row>
    <row r="10" spans="2:10" s="279" customFormat="1" ht="22.5" customHeight="1">
      <c r="B10" s="324"/>
      <c r="D10" s="288">
        <v>1</v>
      </c>
      <c r="E10" s="289"/>
      <c r="F10" s="288">
        <v>2</v>
      </c>
      <c r="G10" s="289"/>
      <c r="H10" s="288">
        <v>3</v>
      </c>
      <c r="I10" s="294">
        <f>J13</f>
        <v>0</v>
      </c>
      <c r="J10" s="290">
        <f>6-IF(E6=1,5,IF(I10=H10,1,IF(I10=F10,3,IF(I10=D10,5,IF(I10=0,5)))))</f>
        <v>1</v>
      </c>
    </row>
    <row r="11" spans="3:5" s="279" customFormat="1" ht="19.5">
      <c r="C11" s="325"/>
      <c r="D11" s="326"/>
      <c r="E11" s="327"/>
    </row>
    <row r="12" spans="4:16" s="279" customFormat="1" ht="39.75" customHeight="1">
      <c r="D12" s="623" t="s">
        <v>143</v>
      </c>
      <c r="E12" s="624"/>
      <c r="F12" s="624"/>
      <c r="G12" s="624"/>
      <c r="H12" s="624"/>
      <c r="I12" s="624"/>
      <c r="J12" s="294">
        <v>3</v>
      </c>
      <c r="K12" s="320" t="s">
        <v>8</v>
      </c>
      <c r="M12" s="328"/>
      <c r="N12" s="283"/>
      <c r="O12" s="283"/>
      <c r="P12" s="283"/>
    </row>
    <row r="13" spans="4:17" s="279" customFormat="1" ht="39.75" customHeight="1">
      <c r="D13" s="623" t="s">
        <v>144</v>
      </c>
      <c r="E13" s="623"/>
      <c r="F13" s="623"/>
      <c r="G13" s="623"/>
      <c r="H13" s="623"/>
      <c r="I13" s="623"/>
      <c r="J13" s="295">
        <f>M19</f>
        <v>0</v>
      </c>
      <c r="K13" s="320" t="s">
        <v>8</v>
      </c>
      <c r="M13" s="283"/>
      <c r="N13" s="283"/>
      <c r="O13" s="283"/>
      <c r="P13" s="283"/>
      <c r="Q13" s="283"/>
    </row>
    <row r="14" spans="4:17" s="279" customFormat="1" ht="19.5">
      <c r="D14" s="329"/>
      <c r="E14" s="329"/>
      <c r="F14" s="329"/>
      <c r="G14" s="329"/>
      <c r="H14" s="329"/>
      <c r="I14" s="329"/>
      <c r="J14" s="296"/>
      <c r="K14" s="320"/>
      <c r="M14" s="330"/>
      <c r="N14" s="330"/>
      <c r="O14" s="330"/>
      <c r="P14" s="283"/>
      <c r="Q14" s="283"/>
    </row>
    <row r="15" spans="4:17" s="291" customFormat="1" ht="24" customHeight="1">
      <c r="D15" s="625" t="s">
        <v>126</v>
      </c>
      <c r="E15" s="625"/>
      <c r="F15" s="625"/>
      <c r="G15" s="625"/>
      <c r="H15" s="625"/>
      <c r="I15" s="625"/>
      <c r="J15" s="331" t="s">
        <v>112</v>
      </c>
      <c r="K15" s="626" t="s">
        <v>113</v>
      </c>
      <c r="L15" s="626"/>
      <c r="M15" s="292"/>
      <c r="N15" s="292"/>
      <c r="O15" s="292"/>
      <c r="P15" s="293"/>
      <c r="Q15" s="293"/>
    </row>
    <row r="16" spans="4:17" s="279" customFormat="1" ht="54.75" customHeight="1">
      <c r="D16" s="616" t="s">
        <v>145</v>
      </c>
      <c r="E16" s="617"/>
      <c r="F16" s="617"/>
      <c r="G16" s="617"/>
      <c r="H16" s="617"/>
      <c r="I16" s="618"/>
      <c r="J16" s="297"/>
      <c r="K16" s="619">
        <f>IF(ISBLANK(J16),"",IF(N16&gt;=0,"ผ่าน",IF(N16&lt;0,"ไม่ผ่าน",IF(N16&gt;=0,"ผ่าน",IF(N16&lt;0,"ไม่ผ่าน")))))</f>
      </c>
      <c r="L16" s="620"/>
      <c r="M16" s="280">
        <v>242857</v>
      </c>
      <c r="N16" s="281">
        <f>M16-J16</f>
        <v>242857</v>
      </c>
      <c r="O16" s="282"/>
      <c r="P16" s="283"/>
      <c r="Q16" s="284"/>
    </row>
    <row r="17" spans="4:17" s="279" customFormat="1" ht="69.75" customHeight="1">
      <c r="D17" s="616" t="s">
        <v>146</v>
      </c>
      <c r="E17" s="617"/>
      <c r="F17" s="617"/>
      <c r="G17" s="617"/>
      <c r="H17" s="617"/>
      <c r="I17" s="618"/>
      <c r="J17" s="298"/>
      <c r="K17" s="619">
        <f>IF(ISBLANK(J17),"",IF(N17&gt;=0,"ผ่าน",IF(N17&lt;0,"ไม่ผ่าน",IF(N17&gt;=0,"ผ่าน",IF(N17&lt;0,"ไม่ผ่าน")))))</f>
      </c>
      <c r="L17" s="620"/>
      <c r="M17" s="280">
        <v>242978</v>
      </c>
      <c r="N17" s="281">
        <f>M17-J17</f>
        <v>242978</v>
      </c>
      <c r="O17" s="283"/>
      <c r="P17" s="283"/>
      <c r="Q17" s="283"/>
    </row>
    <row r="18" spans="4:17" s="279" customFormat="1" ht="88.5" customHeight="1">
      <c r="D18" s="616" t="s">
        <v>147</v>
      </c>
      <c r="E18" s="617"/>
      <c r="F18" s="617"/>
      <c r="G18" s="617"/>
      <c r="H18" s="617"/>
      <c r="I18" s="618"/>
      <c r="J18" s="297"/>
      <c r="K18" s="619">
        <f>IF(ISBLANK(J18),"",IF(N18&gt;=0,"ผ่าน",IF(N18&lt;0,"ไม่ผ่าน",IF(N18&gt;=0,"ผ่าน",IF(N18&lt;0,"ไม่ผ่าน")))))</f>
      </c>
      <c r="L18" s="620"/>
      <c r="M18" s="280">
        <v>243069</v>
      </c>
      <c r="N18" s="281">
        <f>M18-J18</f>
        <v>243069</v>
      </c>
      <c r="O18" s="283"/>
      <c r="P18" s="283"/>
      <c r="Q18" s="283"/>
    </row>
    <row r="19" spans="4:17" s="279" customFormat="1" ht="15.75" customHeight="1">
      <c r="D19" s="329"/>
      <c r="E19" s="329"/>
      <c r="F19" s="329"/>
      <c r="G19" s="329"/>
      <c r="H19" s="329"/>
      <c r="I19" s="329"/>
      <c r="J19" s="329"/>
      <c r="K19" s="320"/>
      <c r="M19" s="330">
        <f>COUNTIF(K16:L18,"ผ่าน")</f>
        <v>0</v>
      </c>
      <c r="N19" s="330"/>
      <c r="O19" s="283"/>
      <c r="P19" s="283"/>
      <c r="Q19" s="283"/>
    </row>
    <row r="20" spans="3:17" s="279" customFormat="1" ht="19.5">
      <c r="C20" s="621" t="s">
        <v>33</v>
      </c>
      <c r="D20" s="621"/>
      <c r="E20" s="621"/>
      <c r="F20" s="329"/>
      <c r="G20" s="329"/>
      <c r="H20" s="329"/>
      <c r="I20" s="329"/>
      <c r="J20" s="329"/>
      <c r="K20" s="320"/>
      <c r="O20" s="283"/>
      <c r="P20" s="283"/>
      <c r="Q20" s="283"/>
    </row>
    <row r="21" spans="3:16" s="279" customFormat="1" ht="19.5">
      <c r="C21" s="622" t="s">
        <v>148</v>
      </c>
      <c r="D21" s="622"/>
      <c r="E21" s="622"/>
      <c r="F21" s="622"/>
      <c r="G21" s="622"/>
      <c r="H21" s="622"/>
      <c r="I21" s="622"/>
      <c r="J21" s="622"/>
      <c r="K21" s="622"/>
      <c r="L21" s="622"/>
      <c r="M21" s="622"/>
      <c r="N21" s="330"/>
      <c r="O21" s="330"/>
      <c r="P21" s="283"/>
    </row>
    <row r="22" spans="4:14" s="279" customFormat="1" ht="19.5">
      <c r="D22" s="329"/>
      <c r="E22" s="329"/>
      <c r="F22" s="329"/>
      <c r="G22" s="329"/>
      <c r="H22" s="329"/>
      <c r="I22" s="329"/>
      <c r="J22" s="329"/>
      <c r="K22" s="320"/>
      <c r="M22" s="330"/>
      <c r="N22" s="330"/>
    </row>
    <row r="23" spans="2:4" s="332" customFormat="1" ht="19.5">
      <c r="B23" s="612" t="s">
        <v>64</v>
      </c>
      <c r="C23" s="612"/>
      <c r="D23" s="612"/>
    </row>
    <row r="24" spans="2:12" s="332" customFormat="1" ht="19.5">
      <c r="B24" s="613"/>
      <c r="C24" s="613"/>
      <c r="D24" s="613"/>
      <c r="E24" s="613"/>
      <c r="F24" s="613"/>
      <c r="G24" s="613"/>
      <c r="H24" s="613"/>
      <c r="I24" s="613"/>
      <c r="J24" s="613"/>
      <c r="K24" s="613"/>
      <c r="L24" s="613"/>
    </row>
    <row r="25" spans="2:12" s="332" customFormat="1" ht="19.5">
      <c r="B25" s="613"/>
      <c r="C25" s="613"/>
      <c r="D25" s="613"/>
      <c r="E25" s="613"/>
      <c r="F25" s="613"/>
      <c r="G25" s="613"/>
      <c r="H25" s="613"/>
      <c r="I25" s="613"/>
      <c r="J25" s="613"/>
      <c r="K25" s="613"/>
      <c r="L25" s="613"/>
    </row>
    <row r="26" spans="2:12" s="332" customFormat="1" ht="19.5">
      <c r="B26" s="613"/>
      <c r="C26" s="613"/>
      <c r="D26" s="613"/>
      <c r="E26" s="613"/>
      <c r="F26" s="613"/>
      <c r="G26" s="613"/>
      <c r="H26" s="613"/>
      <c r="I26" s="613"/>
      <c r="J26" s="613"/>
      <c r="K26" s="613"/>
      <c r="L26" s="613"/>
    </row>
    <row r="27" spans="2:12" s="332" customFormat="1" ht="19.5">
      <c r="B27" s="613"/>
      <c r="C27" s="613"/>
      <c r="D27" s="613"/>
      <c r="E27" s="613"/>
      <c r="F27" s="613"/>
      <c r="G27" s="613"/>
      <c r="H27" s="613"/>
      <c r="I27" s="613"/>
      <c r="J27" s="613"/>
      <c r="K27" s="613"/>
      <c r="L27" s="613"/>
    </row>
    <row r="28" spans="2:12" s="332" customFormat="1" ht="19.5">
      <c r="B28" s="613"/>
      <c r="C28" s="613"/>
      <c r="D28" s="613"/>
      <c r="E28" s="613"/>
      <c r="F28" s="613"/>
      <c r="G28" s="613"/>
      <c r="H28" s="613"/>
      <c r="I28" s="613"/>
      <c r="J28" s="613"/>
      <c r="K28" s="613"/>
      <c r="L28" s="613"/>
    </row>
    <row r="29" spans="2:12" s="332" customFormat="1" ht="19.5">
      <c r="B29" s="613"/>
      <c r="C29" s="613"/>
      <c r="D29" s="613"/>
      <c r="E29" s="613"/>
      <c r="F29" s="613"/>
      <c r="G29" s="613"/>
      <c r="H29" s="613"/>
      <c r="I29" s="613"/>
      <c r="J29" s="613"/>
      <c r="K29" s="613"/>
      <c r="L29" s="613"/>
    </row>
    <row r="30" spans="2:12" s="332" customFormat="1" ht="19.5">
      <c r="B30" s="613"/>
      <c r="C30" s="613"/>
      <c r="D30" s="613"/>
      <c r="E30" s="613"/>
      <c r="F30" s="613"/>
      <c r="G30" s="613"/>
      <c r="H30" s="613"/>
      <c r="I30" s="613"/>
      <c r="J30" s="613"/>
      <c r="K30" s="613"/>
      <c r="L30" s="613"/>
    </row>
    <row r="31" spans="2:12" s="332" customFormat="1" ht="19.5">
      <c r="B31" s="612" t="s">
        <v>58</v>
      </c>
      <c r="C31" s="612"/>
      <c r="D31" s="612"/>
      <c r="E31" s="612"/>
      <c r="F31" s="612"/>
      <c r="G31" s="612"/>
      <c r="H31" s="612"/>
      <c r="I31" s="612"/>
      <c r="J31" s="612"/>
      <c r="K31" s="612"/>
      <c r="L31" s="612"/>
    </row>
    <row r="32" ht="24" customHeight="1">
      <c r="B32" s="310" t="s">
        <v>19</v>
      </c>
    </row>
    <row r="33" spans="2:12" ht="24" customHeight="1">
      <c r="B33" s="614"/>
      <c r="C33" s="615"/>
      <c r="D33" s="615"/>
      <c r="E33" s="615"/>
      <c r="F33" s="615"/>
      <c r="G33" s="615"/>
      <c r="H33" s="615"/>
      <c r="I33" s="615"/>
      <c r="J33" s="615"/>
      <c r="K33" s="615"/>
      <c r="L33" s="615"/>
    </row>
    <row r="34" spans="2:12" ht="24" customHeight="1">
      <c r="B34" s="614"/>
      <c r="C34" s="615"/>
      <c r="D34" s="615"/>
      <c r="E34" s="615"/>
      <c r="F34" s="615"/>
      <c r="G34" s="615"/>
      <c r="H34" s="615"/>
      <c r="I34" s="615"/>
      <c r="J34" s="615"/>
      <c r="K34" s="615"/>
      <c r="L34" s="615"/>
    </row>
    <row r="35" spans="2:12" ht="24" customHeight="1">
      <c r="B35" s="614"/>
      <c r="C35" s="615"/>
      <c r="D35" s="615"/>
      <c r="E35" s="615"/>
      <c r="F35" s="615"/>
      <c r="G35" s="615"/>
      <c r="H35" s="615"/>
      <c r="I35" s="615"/>
      <c r="J35" s="615"/>
      <c r="K35" s="615"/>
      <c r="L35" s="615"/>
    </row>
    <row r="36" spans="2:12" ht="24" customHeight="1">
      <c r="B36" s="614"/>
      <c r="C36" s="615"/>
      <c r="D36" s="615"/>
      <c r="E36" s="615"/>
      <c r="F36" s="615"/>
      <c r="G36" s="615"/>
      <c r="H36" s="615"/>
      <c r="I36" s="615"/>
      <c r="J36" s="615"/>
      <c r="K36" s="615"/>
      <c r="L36" s="615"/>
    </row>
    <row r="37" spans="2:12" ht="24" customHeight="1">
      <c r="B37" s="614"/>
      <c r="C37" s="615"/>
      <c r="D37" s="615"/>
      <c r="E37" s="615"/>
      <c r="F37" s="615"/>
      <c r="G37" s="615"/>
      <c r="H37" s="615"/>
      <c r="I37" s="615"/>
      <c r="J37" s="615"/>
      <c r="K37" s="615"/>
      <c r="L37" s="615"/>
    </row>
    <row r="38" spans="2:12" ht="24" customHeight="1">
      <c r="B38" s="614"/>
      <c r="C38" s="615"/>
      <c r="D38" s="615"/>
      <c r="E38" s="615"/>
      <c r="F38" s="615"/>
      <c r="G38" s="615"/>
      <c r="H38" s="615"/>
      <c r="I38" s="615"/>
      <c r="J38" s="615"/>
      <c r="K38" s="615"/>
      <c r="L38" s="615"/>
    </row>
    <row r="39" spans="2:12" ht="24" customHeight="1">
      <c r="B39" s="615"/>
      <c r="C39" s="615"/>
      <c r="D39" s="615"/>
      <c r="E39" s="615"/>
      <c r="F39" s="615"/>
      <c r="G39" s="615"/>
      <c r="H39" s="615"/>
      <c r="I39" s="615"/>
      <c r="J39" s="615"/>
      <c r="K39" s="615"/>
      <c r="L39" s="615"/>
    </row>
    <row r="40" spans="2:12" ht="24" customHeight="1">
      <c r="B40" s="612" t="s">
        <v>58</v>
      </c>
      <c r="C40" s="612"/>
      <c r="D40" s="612"/>
      <c r="E40" s="612"/>
      <c r="F40" s="612"/>
      <c r="G40" s="612"/>
      <c r="H40" s="612"/>
      <c r="I40" s="612"/>
      <c r="J40" s="612"/>
      <c r="K40" s="612"/>
      <c r="L40" s="612"/>
    </row>
  </sheetData>
  <sheetProtection password="DE4A" sheet="1"/>
  <mergeCells count="23">
    <mergeCell ref="D2:M2"/>
    <mergeCell ref="A3:B3"/>
    <mergeCell ref="A4:B4"/>
    <mergeCell ref="A5:B5"/>
    <mergeCell ref="A6:B6"/>
    <mergeCell ref="D8:H8"/>
    <mergeCell ref="C21:M21"/>
    <mergeCell ref="D12:I12"/>
    <mergeCell ref="D13:I13"/>
    <mergeCell ref="D15:I15"/>
    <mergeCell ref="K15:L15"/>
    <mergeCell ref="D16:I16"/>
    <mergeCell ref="K16:L16"/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30</v>
      </c>
      <c r="B1" s="50">
        <v>7.1</v>
      </c>
      <c r="C1" s="47" t="s">
        <v>0</v>
      </c>
      <c r="D1" s="438" t="s">
        <v>91</v>
      </c>
      <c r="E1" s="438"/>
      <c r="F1" s="438"/>
      <c r="G1" s="438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632" t="s">
        <v>66</v>
      </c>
      <c r="G5" s="633"/>
      <c r="H5" s="633"/>
      <c r="I5" s="633"/>
      <c r="J5" s="633"/>
      <c r="K5" s="633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36" t="s">
        <v>20</v>
      </c>
      <c r="C7" s="436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436">
        <v>1</v>
      </c>
      <c r="C8" s="436"/>
      <c r="D8" s="60" t="s">
        <v>24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436">
        <v>2</v>
      </c>
      <c r="C9" s="436"/>
      <c r="D9" s="60" t="s">
        <v>25</v>
      </c>
      <c r="E9" s="52"/>
      <c r="F9" s="6" t="s">
        <v>22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436">
        <v>3</v>
      </c>
      <c r="C10" s="436"/>
      <c r="D10" s="60" t="s">
        <v>75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436">
        <v>4</v>
      </c>
      <c r="C11" s="436"/>
      <c r="D11" s="60" t="s">
        <v>76</v>
      </c>
      <c r="E11" s="52"/>
      <c r="F11" s="6" t="s">
        <v>22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436">
        <v>5</v>
      </c>
      <c r="C12" s="436"/>
      <c r="D12" s="60" t="s">
        <v>77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64</v>
      </c>
    </row>
    <row r="15" spans="2:8" ht="21.75">
      <c r="B15" s="439"/>
      <c r="C15" s="439"/>
      <c r="D15" s="439"/>
      <c r="E15" s="439"/>
      <c r="F15" s="439"/>
      <c r="G15" s="439"/>
      <c r="H15" s="439"/>
    </row>
    <row r="16" spans="2:8" ht="21.75">
      <c r="B16" s="439"/>
      <c r="C16" s="439"/>
      <c r="D16" s="439"/>
      <c r="E16" s="439"/>
      <c r="F16" s="439"/>
      <c r="G16" s="439"/>
      <c r="H16" s="439"/>
    </row>
    <row r="17" spans="2:8" ht="21.75">
      <c r="B17" s="439"/>
      <c r="C17" s="439"/>
      <c r="D17" s="439"/>
      <c r="E17" s="439"/>
      <c r="F17" s="439"/>
      <c r="G17" s="439"/>
      <c r="H17" s="439"/>
    </row>
    <row r="18" spans="2:8" ht="21.75">
      <c r="B18" s="439"/>
      <c r="C18" s="439"/>
      <c r="D18" s="439"/>
      <c r="E18" s="439"/>
      <c r="F18" s="439"/>
      <c r="G18" s="439"/>
      <c r="H18" s="439"/>
    </row>
    <row r="19" spans="2:8" ht="21.75">
      <c r="B19" s="439"/>
      <c r="C19" s="439"/>
      <c r="D19" s="439"/>
      <c r="E19" s="439"/>
      <c r="F19" s="439"/>
      <c r="G19" s="439"/>
      <c r="H19" s="439"/>
    </row>
    <row r="20" spans="2:8" ht="21.75">
      <c r="B20" s="439"/>
      <c r="C20" s="439"/>
      <c r="D20" s="439"/>
      <c r="E20" s="439"/>
      <c r="F20" s="439"/>
      <c r="G20" s="439"/>
      <c r="H20" s="439"/>
    </row>
    <row r="21" spans="2:13" ht="21.75">
      <c r="B21" s="437" t="s">
        <v>58</v>
      </c>
      <c r="C21" s="437"/>
      <c r="D21" s="437"/>
      <c r="E21" s="437"/>
      <c r="F21" s="437"/>
      <c r="G21" s="437"/>
      <c r="H21" s="437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19</v>
      </c>
      <c r="C23" s="9"/>
      <c r="D23" s="9"/>
      <c r="E23" s="9"/>
      <c r="F23" s="9"/>
      <c r="G23" s="9"/>
      <c r="H23" s="9"/>
      <c r="I23" s="9"/>
    </row>
    <row r="24" spans="2:8" ht="21.75">
      <c r="B24" s="444" t="s">
        <v>92</v>
      </c>
      <c r="C24" s="439"/>
      <c r="D24" s="439"/>
      <c r="E24" s="439"/>
      <c r="F24" s="439"/>
      <c r="G24" s="439"/>
      <c r="H24" s="439"/>
    </row>
    <row r="25" spans="2:8" ht="21.75">
      <c r="B25" s="439"/>
      <c r="C25" s="439"/>
      <c r="D25" s="439"/>
      <c r="E25" s="439"/>
      <c r="F25" s="439"/>
      <c r="G25" s="439"/>
      <c r="H25" s="439"/>
    </row>
    <row r="26" spans="2:8" ht="21.75">
      <c r="B26" s="439"/>
      <c r="C26" s="439"/>
      <c r="D26" s="439"/>
      <c r="E26" s="439"/>
      <c r="F26" s="439"/>
      <c r="G26" s="439"/>
      <c r="H26" s="439"/>
    </row>
    <row r="27" spans="2:8" ht="21.75">
      <c r="B27" s="439"/>
      <c r="C27" s="439"/>
      <c r="D27" s="439"/>
      <c r="E27" s="439"/>
      <c r="F27" s="439"/>
      <c r="G27" s="439"/>
      <c r="H27" s="439"/>
    </row>
    <row r="28" spans="2:8" ht="21.75">
      <c r="B28" s="439"/>
      <c r="C28" s="439"/>
      <c r="D28" s="439"/>
      <c r="E28" s="439"/>
      <c r="F28" s="439"/>
      <c r="G28" s="439"/>
      <c r="H28" s="439"/>
    </row>
    <row r="29" spans="2:8" ht="21.75">
      <c r="B29" s="439"/>
      <c r="C29" s="439"/>
      <c r="D29" s="439"/>
      <c r="E29" s="439"/>
      <c r="F29" s="439"/>
      <c r="G29" s="439"/>
      <c r="H29" s="439"/>
    </row>
    <row r="30" spans="2:8" ht="21.75">
      <c r="B30" s="437" t="s">
        <v>58</v>
      </c>
      <c r="C30" s="437"/>
      <c r="D30" s="437"/>
      <c r="E30" s="437"/>
      <c r="F30" s="437"/>
      <c r="G30" s="437"/>
      <c r="H30" s="437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2022-08-03T09:21:17Z</cp:lastPrinted>
  <dcterms:created xsi:type="dcterms:W3CDTF">2018-04-08T08:34:57Z</dcterms:created>
  <dcterms:modified xsi:type="dcterms:W3CDTF">2022-08-03T09:22:30Z</dcterms:modified>
  <cp:category/>
  <cp:version/>
  <cp:contentType/>
  <cp:contentStatus/>
</cp:coreProperties>
</file>