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1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<sst xmlns="http://schemas.openxmlformats.org/spreadsheetml/2006/main" count="379" uniqueCount="142">
  <si>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</si>
  <si>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</si>
  <si>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</si>
  <si>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</si>
  <si>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</si>
  <si>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</si>
  <si>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</si>
  <si>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</si>
  <si>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</si>
  <si>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</si>
  <si>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</si>
  <si>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</si>
  <si>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</si>
  <si>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</si>
  <si>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</si>
  <si>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</si>
  <si>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</si>
  <si>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</si>
  <si>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</si>
  <si>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</si>
  <si>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</si>
  <si>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</si>
  <si>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</si>
  <si>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</si>
  <si>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</si>
  <si>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</si>
  <si>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</si>
  <si>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</si>
  <si>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</si>
  <si>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</si>
  <si>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</si>
  <si>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</si>
  <si>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</si>
  <si>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</si>
  <si>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</si>
  <si>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</si>
  <si>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</si>
  <si>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</si>
  <si>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</si>
  <si>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</si>
  <si>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</si>
  <si>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</si>
  <si>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</si>
  <si>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</si>
  <si>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</si>
  <si>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</si>
  <si>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</si>
  <si>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</si>
  <si>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</si>
  <si>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</si>
  <si>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</si>
  <si>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</si>
  <si>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</si>
  <si>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</si>
  <si>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</si>
  <si>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</si>
  <si>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</si>
  <si>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</si>
  <si>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</si>
  <si>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</si>
  <si>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</si>
  <si>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</si>
  <si>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</si>
  <si>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</si>
  <si>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</si>
  <si>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</si>
  <si>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</si>
  <si>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</si>
  <si>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</si>
  <si>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</si>
  <si>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</si>
  <si>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</si>
  <si>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</si>
  <si>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</si>
  <si>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</si>
  <si>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</si>
  <si>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</si>
  <si>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</si>
  <si>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</si>
  <si>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</si>
  <si>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</si>
  <si>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</si>
  <si>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</si>
  <si>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</si>
  <si>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</si>
  <si>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</si>
  <si>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</si>
  <si>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</si>
  <si>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</si>
  <si>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</si>
  <si>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</si>
  <si>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</si>
  <si>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</si>
  <si>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</si>
  <si>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</si>
  <si>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</si>
  <si>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</si>
  <si>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</si>
  <si>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</si>
  <si>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</si>
  <si>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</si>
  <si>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</si>
  <si>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</si>
  <si>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</si>
  <si>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</si>
  <si>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</si>
  <si>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</si>
  <si>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</si>
  <si>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</si>
  <si>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</si>
  <si>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</si>
  <si>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</si>
  <si>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</si>
  <si>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</si>
  <si>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</si>
  <si>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</si>
  <si>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t>สำนักงานคดีเศรษฐกิจและทรัพยากร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</si>
  <si>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</si>
  <si>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</si>
  <si>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</si>
  <si>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</si>
  <si>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</si>
  <si>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</si>
  <si>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</si>
  <si>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</si>
  <si>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</si>
  <si>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</si>
  <si>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</si>
  <si>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</si>
  <si>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</si>
  <si>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</si>
  <si>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</si>
  <si>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จำนวนคดีอาญาทั้งหมดที่สำนักงานรับสำนวนจากพนักงานสอบสวน
ในปีงบประมาณ พ.ศ. 2565</t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</si>
  <si>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และมีคำสั่งอย่างหนึ่งอย่างใดได้ภายใน 30 วัน</t>
  </si>
  <si>
    <t xml:space="preserve">                ประจำปีงบประมาณ พ.ศ. 2565</t>
  </si>
  <si>
    <t xml:space="preserve"> ประจำปีงบประมาณ พ.ศ. 2565  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</si>
  <si>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</si>
  <si>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(N/A (Not Available) หมายถึง อยู่ระหว่างดำเนินการ)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</si>
  <si>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 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</si>
  <si>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
นตามประเด็นที่กำหนด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</si>
  <si>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
จากพนักงานสอบสวน</t>
  </si>
  <si>
    <r>
      <rPr>
        <sz val="16"/>
        <rFont val="Wingdings"/>
        <family val="0"/>
      </rPr>
      <t xml:space="preserve">      </t>
    </r>
    <r>
      <rPr>
        <sz val="16"/>
        <rFont val="TH SarabunIT๙"/>
        <family val="2"/>
      </rPr>
      <t>=  1.0000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</si>
</sst>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sz val="18"/>
      <name val="Wingdings"/>
      <family val="0"/>
    </font>
    <font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8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top" shrinkToFit="1"/>
      <protection/>
    </xf>
    <xf numFmtId="1" fontId="85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5" fillId="0" borderId="18" xfId="91" applyNumberFormat="1" applyFont="1" applyFill="1" applyBorder="1" applyAlignment="1" applyProtection="1">
      <alignment horizontal="center" vertical="top" shrinkToFit="1"/>
      <protection/>
    </xf>
    <xf numFmtId="192" fontId="85" fillId="0" borderId="20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83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7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89" fillId="0" borderId="23" xfId="91" applyFont="1" applyFill="1" applyBorder="1" applyAlignment="1" applyProtection="1">
      <alignment vertical="top" wrapText="1" shrinkToFit="1"/>
      <protection/>
    </xf>
    <xf numFmtId="0" fontId="24" fillId="0" borderId="23" xfId="91" applyFont="1" applyFill="1" applyBorder="1" applyAlignment="1" applyProtection="1">
      <alignment vertical="top" wrapText="1"/>
      <protection/>
    </xf>
    <xf numFmtId="0" fontId="90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195" fontId="89" fillId="0" borderId="29" xfId="91" applyNumberFormat="1" applyFont="1" applyFill="1" applyBorder="1" applyAlignment="1" applyProtection="1">
      <alignment horizontal="center" vertical="top" shrinkToFit="1"/>
      <protection/>
    </xf>
    <xf numFmtId="0" fontId="24" fillId="0" borderId="30" xfId="91" applyFont="1" applyFill="1" applyBorder="1" applyAlignment="1" applyProtection="1">
      <alignment horizontal="center" vertical="top" shrinkToFit="1"/>
      <protection/>
    </xf>
    <xf numFmtId="2" fontId="24" fillId="0" borderId="29" xfId="91" applyNumberFormat="1" applyFont="1" applyFill="1" applyBorder="1" applyAlignment="1" applyProtection="1">
      <alignment horizontal="center" vertical="top" shrinkToFit="1"/>
      <protection/>
    </xf>
    <xf numFmtId="0" fontId="90" fillId="0" borderId="22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" fontId="10" fillId="0" borderId="11" xfId="77" applyNumberFormat="1" applyFont="1" applyFill="1" applyBorder="1" applyAlignment="1" applyProtection="1">
      <alignment horizontal="center" vertical="top" wrapText="1"/>
      <protection/>
    </xf>
    <xf numFmtId="1" fontId="10" fillId="37" borderId="11" xfId="77" applyNumberFormat="1" applyFont="1" applyFill="1" applyBorder="1" applyAlignment="1" applyProtection="1" quotePrefix="1">
      <alignment horizontal="center" vertical="top" wrapText="1"/>
      <protection/>
    </xf>
    <xf numFmtId="1" fontId="25" fillId="0" borderId="11" xfId="91" applyNumberFormat="1" applyFont="1" applyFill="1" applyBorder="1" applyAlignment="1" applyProtection="1">
      <alignment horizontal="center" vertical="top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4" fillId="0" borderId="0" xfId="62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14" fontId="91" fillId="0" borderId="31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4" fillId="0" borderId="0" xfId="91" applyNumberFormat="1" applyFont="1" applyFill="1" applyBorder="1" applyAlignment="1" applyProtection="1">
      <alignment horizontal="center" vertical="center"/>
      <protection/>
    </xf>
    <xf numFmtId="0" fontId="93" fillId="0" borderId="0" xfId="91" applyNumberFormat="1" applyFont="1" applyFill="1" applyBorder="1" applyAlignment="1" applyProtection="1">
      <alignment horizontal="center" vertical="center"/>
      <protection/>
    </xf>
    <xf numFmtId="0" fontId="94" fillId="0" borderId="0" xfId="91" applyNumberFormat="1" applyFont="1" applyFill="1" applyBorder="1" applyAlignment="1" applyProtection="1">
      <alignment horizontal="center" vertical="center"/>
      <protection/>
    </xf>
    <xf numFmtId="0" fontId="95" fillId="0" borderId="0" xfId="91" applyNumberFormat="1" applyFont="1" applyFill="1" applyBorder="1" applyAlignment="1" applyProtection="1">
      <alignment horizontal="center" vertical="center"/>
      <protection/>
    </xf>
    <xf numFmtId="0" fontId="96" fillId="0" borderId="0" xfId="91" applyNumberFormat="1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left" vertical="center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6" fillId="0" borderId="22" xfId="83" applyNumberFormat="1" applyFont="1" applyFill="1" applyBorder="1" applyAlignment="1" applyProtection="1">
      <alignment horizontal="center" vertical="center" shrinkToFit="1"/>
      <protection/>
    </xf>
    <xf numFmtId="192" fontId="86" fillId="0" borderId="21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97" fillId="6" borderId="14" xfId="91" applyFont="1" applyFill="1" applyBorder="1" applyAlignment="1" applyProtection="1">
      <alignment horizontal="left" vertical="center" wrapText="1"/>
      <protection/>
    </xf>
    <xf numFmtId="0" fontId="97" fillId="6" borderId="12" xfId="91" applyFont="1" applyFill="1" applyBorder="1" applyAlignment="1" applyProtection="1">
      <alignment horizontal="left" vertical="center" wrapTex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21" xfId="91" applyNumberFormat="1" applyFont="1" applyFill="1" applyBorder="1" applyAlignment="1" applyProtection="1">
      <alignment horizontal="center" vertical="center"/>
      <protection/>
    </xf>
    <xf numFmtId="192" fontId="27" fillId="0" borderId="34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1" applyFont="1" applyFill="1" applyBorder="1" applyAlignment="1" applyProtection="1">
      <alignment horizontal="center" vertical="center"/>
      <protection locked="0"/>
    </xf>
    <xf numFmtId="0" fontId="13" fillId="0" borderId="40" xfId="91" applyFont="1" applyFill="1" applyBorder="1" applyAlignment="1" applyProtection="1">
      <alignment horizontal="center" vertical="center"/>
      <protection locked="0"/>
    </xf>
    <xf numFmtId="0" fontId="13" fillId="0" borderId="31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23" fillId="0" borderId="31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8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82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31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3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18</xdr:row>
      <xdr:rowOff>66675</xdr:rowOff>
    </xdr:from>
    <xdr:to>
      <xdr:col>1</xdr:col>
      <xdr:colOff>828675</xdr:colOff>
      <xdr:row>23</xdr:row>
      <xdr:rowOff>276225</xdr:rowOff>
    </xdr:to>
    <xdr:grpSp>
      <xdr:nvGrpSpPr>
        <xdr:cNvPr id="3" name="กลุ่ม 1"/>
        <xdr:cNvGrpSpPr>
          <a:grpSpLocks/>
        </xdr:cNvGrpSpPr>
      </xdr:nvGrpSpPr>
      <xdr:grpSpPr>
        <a:xfrm>
          <a:off x="981075" y="6486525"/>
          <a:ext cx="219075" cy="1733550"/>
          <a:chOff x="1310787" y="63817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320632" y="63817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320632" y="66869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320632" y="69925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310787" y="72976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310787" y="75932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310787" y="78988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%20&#3626;&#3635;&#3609;&#3633;&#3585;&#3591;&#3634;&#3609;&#3588;&#3604;&#3637;&#3629;&#3634;&#3597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3.1"/>
      <sheetName val="3.10"/>
      <sheetName val="4.2"/>
      <sheetName val="2.7"/>
      <sheetName val="4.1"/>
      <sheetName val="5.1(1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3"/>
  <sheetViews>
    <sheetView tabSelected="1" zoomScale="80" zoomScaleNormal="80" zoomScaleSheetLayoutView="110" workbookViewId="0" topLeftCell="A1">
      <selection activeCell="R10" sqref="R10"/>
    </sheetView>
  </sheetViews>
  <sheetFormatPr defaultColWidth="9.140625" defaultRowHeight="15"/>
  <cols>
    <col min="1" max="1" width="5.57421875" style="227" customWidth="1"/>
    <col min="2" max="2" width="46.57421875" style="211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16" customWidth="1"/>
    <col min="13" max="13" width="3.7109375" style="216" customWidth="1"/>
    <col min="14" max="14" width="9.57421875" style="216" customWidth="1"/>
    <col min="15" max="16384" width="9.00390625" style="127" customWidth="1"/>
  </cols>
  <sheetData>
    <row r="1" spans="1:14" ht="20.25">
      <c r="A1" s="226"/>
      <c r="B1" s="210"/>
      <c r="C1" s="330" t="s">
        <v>50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ht="20.25">
      <c r="A2" s="226"/>
      <c r="B2" s="210"/>
      <c r="C2" s="330" t="s">
        <v>134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ht="15.75" customHeight="1" thickBot="1">
      <c r="N3" s="217"/>
    </row>
    <row r="4" spans="1:14" ht="24" customHeight="1" thickTop="1">
      <c r="A4" s="336" t="s">
        <v>136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8"/>
    </row>
    <row r="5" spans="1:14" ht="24" customHeight="1">
      <c r="A5" s="310" t="s">
        <v>135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2"/>
    </row>
    <row r="6" spans="1:14" ht="24" customHeight="1" thickBot="1">
      <c r="A6" s="339" t="s">
        <v>116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1"/>
    </row>
    <row r="7" spans="1:14" ht="18" customHeight="1" thickTop="1">
      <c r="A7" s="22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</row>
    <row r="8" spans="1:14" s="132" customFormat="1" ht="20.25">
      <c r="A8" s="309" t="s">
        <v>39</v>
      </c>
      <c r="B8" s="309"/>
      <c r="C8" s="320" t="s">
        <v>101</v>
      </c>
      <c r="D8" s="323" t="s">
        <v>38</v>
      </c>
      <c r="E8" s="323" t="s">
        <v>115</v>
      </c>
      <c r="F8" s="117" t="s">
        <v>6</v>
      </c>
      <c r="G8" s="131"/>
      <c r="H8" s="131"/>
      <c r="I8" s="131"/>
      <c r="J8" s="131"/>
      <c r="K8" s="333" t="s">
        <v>2</v>
      </c>
      <c r="L8" s="334"/>
      <c r="M8" s="334"/>
      <c r="N8" s="335"/>
    </row>
    <row r="9" spans="1:14" s="132" customFormat="1" ht="17.25" customHeight="1">
      <c r="A9" s="309"/>
      <c r="B9" s="309"/>
      <c r="C9" s="321"/>
      <c r="D9" s="324"/>
      <c r="E9" s="328"/>
      <c r="F9" s="313">
        <v>1</v>
      </c>
      <c r="G9" s="313">
        <v>2</v>
      </c>
      <c r="H9" s="313">
        <v>3</v>
      </c>
      <c r="I9" s="313">
        <v>4</v>
      </c>
      <c r="J9" s="313">
        <v>5</v>
      </c>
      <c r="K9" s="218" t="s">
        <v>40</v>
      </c>
      <c r="L9" s="219" t="s">
        <v>98</v>
      </c>
      <c r="M9" s="331" t="s">
        <v>122</v>
      </c>
      <c r="N9" s="220" t="s">
        <v>41</v>
      </c>
    </row>
    <row r="10" spans="1:14" s="132" customFormat="1" ht="21.75" customHeight="1">
      <c r="A10" s="309"/>
      <c r="B10" s="309"/>
      <c r="C10" s="322"/>
      <c r="D10" s="325"/>
      <c r="E10" s="329"/>
      <c r="F10" s="314"/>
      <c r="G10" s="314"/>
      <c r="H10" s="314"/>
      <c r="I10" s="314"/>
      <c r="J10" s="314"/>
      <c r="K10" s="221" t="s">
        <v>42</v>
      </c>
      <c r="L10" s="222" t="s">
        <v>43</v>
      </c>
      <c r="M10" s="332"/>
      <c r="N10" s="223" t="s">
        <v>44</v>
      </c>
    </row>
    <row r="11" spans="1:14" s="138" customFormat="1" ht="24.75" customHeight="1">
      <c r="A11" s="326" t="s">
        <v>97</v>
      </c>
      <c r="B11" s="327"/>
      <c r="C11" s="133"/>
      <c r="D11" s="134">
        <f>SUM(D12:D13)</f>
        <v>6</v>
      </c>
      <c r="E11" s="251">
        <f>SUM(E12:E13)</f>
        <v>66.66666666666667</v>
      </c>
      <c r="F11" s="135"/>
      <c r="G11" s="135"/>
      <c r="H11" s="135"/>
      <c r="I11" s="135"/>
      <c r="J11" s="135"/>
      <c r="K11" s="135"/>
      <c r="L11" s="136" t="e">
        <f>SUM(N12:N13)*E16/E11</f>
        <v>#DIV/0!</v>
      </c>
      <c r="M11" s="254" t="e">
        <f>L11</f>
        <v>#DIV/0!</v>
      </c>
      <c r="N11" s="137"/>
    </row>
    <row r="12" spans="1:14" ht="65.25" customHeight="1">
      <c r="A12" s="230">
        <v>3.1</v>
      </c>
      <c r="B12" s="212" t="s">
        <v>140</v>
      </c>
      <c r="C12" s="144" t="s">
        <v>46</v>
      </c>
      <c r="D12" s="145">
        <v>3</v>
      </c>
      <c r="E12" s="139">
        <f>D12*100/D16</f>
        <v>33.333333333333336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39" t="e">
        <f>'3.1'!D4</f>
        <v>#DIV/0!</v>
      </c>
      <c r="L12" s="140" t="e">
        <f>'3.1'!D6</f>
        <v>#DIV/0!</v>
      </c>
      <c r="M12" s="254" t="e">
        <f>L12</f>
        <v>#DIV/0!</v>
      </c>
      <c r="N12" s="141" t="e">
        <f>E12*L12/E16</f>
        <v>#DIV/0!</v>
      </c>
    </row>
    <row r="13" spans="1:14" s="157" customFormat="1" ht="42" customHeight="1">
      <c r="A13" s="231">
        <v>3.1</v>
      </c>
      <c r="B13" s="214" t="s">
        <v>138</v>
      </c>
      <c r="C13" s="152" t="s">
        <v>46</v>
      </c>
      <c r="D13" s="153">
        <v>3</v>
      </c>
      <c r="E13" s="154">
        <f>D13*100/D16</f>
        <v>33.333333333333336</v>
      </c>
      <c r="F13" s="149">
        <v>40</v>
      </c>
      <c r="G13" s="149">
        <v>50</v>
      </c>
      <c r="H13" s="149">
        <v>60</v>
      </c>
      <c r="I13" s="149">
        <v>70</v>
      </c>
      <c r="J13" s="149">
        <v>80</v>
      </c>
      <c r="K13" s="154" t="e">
        <f>'3.10'!D4</f>
        <v>#DIV/0!</v>
      </c>
      <c r="L13" s="155" t="e">
        <f>'3.10'!D6</f>
        <v>#DIV/0!</v>
      </c>
      <c r="M13" s="254" t="e">
        <f>L13</f>
        <v>#DIV/0!</v>
      </c>
      <c r="N13" s="156" t="e">
        <f>E13*L13/E16</f>
        <v>#DIV/0!</v>
      </c>
    </row>
    <row r="14" spans="1:14" s="132" customFormat="1" ht="24.75" customHeight="1">
      <c r="A14" s="317" t="s">
        <v>110</v>
      </c>
      <c r="B14" s="318"/>
      <c r="C14" s="158"/>
      <c r="D14" s="134">
        <f>SUM(D15:D15)</f>
        <v>3</v>
      </c>
      <c r="E14" s="251">
        <f>SUM(E15)</f>
        <v>33.333333333333336</v>
      </c>
      <c r="F14" s="135"/>
      <c r="G14" s="135"/>
      <c r="H14" s="135"/>
      <c r="I14" s="135"/>
      <c r="J14" s="135"/>
      <c r="K14" s="159"/>
      <c r="L14" s="136">
        <f>SUM(N15:N15)*E16/E14</f>
        <v>1</v>
      </c>
      <c r="M14" s="254">
        <f>L14</f>
        <v>1</v>
      </c>
      <c r="N14" s="137"/>
    </row>
    <row r="15" spans="1:14" s="143" customFormat="1" ht="69" customHeight="1">
      <c r="A15" s="229">
        <v>4.2</v>
      </c>
      <c r="B15" s="213" t="s">
        <v>139</v>
      </c>
      <c r="C15" s="147" t="s">
        <v>45</v>
      </c>
      <c r="D15" s="148">
        <v>3</v>
      </c>
      <c r="E15" s="150">
        <f>D15*100/D16</f>
        <v>33.333333333333336</v>
      </c>
      <c r="F15" s="252">
        <v>1</v>
      </c>
      <c r="G15" s="253" t="s">
        <v>22</v>
      </c>
      <c r="H15" s="252">
        <v>2</v>
      </c>
      <c r="I15" s="253" t="s">
        <v>22</v>
      </c>
      <c r="J15" s="252">
        <v>3</v>
      </c>
      <c r="K15" s="150">
        <f>'4.2'!D4</f>
        <v>0</v>
      </c>
      <c r="L15" s="151">
        <f>'4.2'!D6</f>
        <v>1</v>
      </c>
      <c r="M15" s="254">
        <f>L15</f>
        <v>1</v>
      </c>
      <c r="N15" s="142">
        <f>E15*L15/E16</f>
        <v>0.33333333333333337</v>
      </c>
    </row>
    <row r="16" spans="1:14" s="166" customFormat="1" ht="26.25" customHeight="1">
      <c r="A16" s="232"/>
      <c r="B16" s="215"/>
      <c r="C16" s="160" t="s">
        <v>47</v>
      </c>
      <c r="D16" s="161">
        <f>SUM(D11+D14)</f>
        <v>9</v>
      </c>
      <c r="E16" s="161">
        <f>E14+E11</f>
        <v>100</v>
      </c>
      <c r="F16" s="162"/>
      <c r="G16" s="162"/>
      <c r="H16" s="162"/>
      <c r="I16" s="163"/>
      <c r="J16" s="163"/>
      <c r="K16" s="164"/>
      <c r="L16" s="315" t="s">
        <v>48</v>
      </c>
      <c r="M16" s="316"/>
      <c r="N16" s="165" t="e">
        <f>SUM(N12:N15)</f>
        <v>#DIV/0!</v>
      </c>
    </row>
    <row r="17" spans="1:14" s="166" customFormat="1" ht="24" customHeight="1">
      <c r="A17" s="233"/>
      <c r="B17" s="250" t="s">
        <v>113</v>
      </c>
      <c r="C17" s="234"/>
      <c r="D17" s="234"/>
      <c r="E17" s="234"/>
      <c r="F17" s="235"/>
      <c r="G17" s="235"/>
      <c r="H17" s="235"/>
      <c r="I17" s="236"/>
      <c r="J17" s="236"/>
      <c r="K17" s="237"/>
      <c r="L17" s="238"/>
      <c r="M17" s="241"/>
      <c r="N17" s="167"/>
    </row>
    <row r="18" spans="1:14" s="166" customFormat="1" ht="24" customHeight="1">
      <c r="A18" s="233"/>
      <c r="B18" s="249" t="s">
        <v>102</v>
      </c>
      <c r="C18" s="242"/>
      <c r="D18" s="242"/>
      <c r="E18" s="242"/>
      <c r="F18" s="235"/>
      <c r="G18" s="235"/>
      <c r="H18" s="235"/>
      <c r="I18" s="235"/>
      <c r="J18" s="235"/>
      <c r="K18" s="235"/>
      <c r="L18" s="243"/>
      <c r="M18" s="244"/>
      <c r="N18" s="167"/>
    </row>
    <row r="19" spans="1:14" s="166" customFormat="1" ht="24" customHeight="1">
      <c r="A19" s="233"/>
      <c r="B19" s="308" t="s">
        <v>141</v>
      </c>
      <c r="C19" s="245" t="s">
        <v>137</v>
      </c>
      <c r="D19" s="246"/>
      <c r="E19" s="246"/>
      <c r="F19" s="247"/>
      <c r="G19" s="240"/>
      <c r="H19" s="235"/>
      <c r="I19" s="235"/>
      <c r="J19" s="235"/>
      <c r="K19" s="235"/>
      <c r="L19" s="243"/>
      <c r="M19" s="244"/>
      <c r="N19" s="167"/>
    </row>
    <row r="20" spans="1:14" s="166" customFormat="1" ht="24" customHeight="1">
      <c r="A20" s="233"/>
      <c r="B20" s="301" t="s">
        <v>117</v>
      </c>
      <c r="C20" s="245" t="s">
        <v>103</v>
      </c>
      <c r="D20" s="246"/>
      <c r="E20" s="246"/>
      <c r="F20" s="247"/>
      <c r="G20" s="240"/>
      <c r="H20" s="235"/>
      <c r="I20" s="235"/>
      <c r="J20" s="235"/>
      <c r="K20" s="235"/>
      <c r="L20" s="243"/>
      <c r="M20" s="244"/>
      <c r="N20" s="167"/>
    </row>
    <row r="21" spans="1:14" s="166" customFormat="1" ht="24" customHeight="1">
      <c r="A21" s="233"/>
      <c r="B21" s="302" t="s">
        <v>118</v>
      </c>
      <c r="C21" s="248" t="s">
        <v>104</v>
      </c>
      <c r="D21" s="247"/>
      <c r="E21" s="247"/>
      <c r="F21" s="247"/>
      <c r="G21" s="247"/>
      <c r="H21" s="235"/>
      <c r="I21" s="235"/>
      <c r="J21" s="235"/>
      <c r="K21" s="235"/>
      <c r="L21" s="243"/>
      <c r="M21" s="244"/>
      <c r="N21" s="167"/>
    </row>
    <row r="22" spans="1:14" s="138" customFormat="1" ht="24" customHeight="1">
      <c r="A22" s="233"/>
      <c r="B22" s="303" t="s">
        <v>119</v>
      </c>
      <c r="C22" s="239" t="s">
        <v>105</v>
      </c>
      <c r="D22" s="240"/>
      <c r="E22" s="240"/>
      <c r="F22" s="240"/>
      <c r="G22" s="240"/>
      <c r="H22" s="235"/>
      <c r="I22" s="235"/>
      <c r="J22" s="235"/>
      <c r="K22" s="235"/>
      <c r="L22" s="243"/>
      <c r="M22" s="244"/>
      <c r="N22" s="167"/>
    </row>
    <row r="23" spans="1:14" s="138" customFormat="1" ht="24" customHeight="1">
      <c r="A23" s="233"/>
      <c r="B23" s="304" t="s">
        <v>120</v>
      </c>
      <c r="C23" s="239" t="s">
        <v>107</v>
      </c>
      <c r="D23" s="240"/>
      <c r="E23" s="240"/>
      <c r="F23" s="235"/>
      <c r="G23" s="235"/>
      <c r="H23" s="235"/>
      <c r="I23" s="235"/>
      <c r="J23" s="235"/>
      <c r="K23" s="235"/>
      <c r="L23" s="243"/>
      <c r="M23" s="244"/>
      <c r="N23" s="167"/>
    </row>
    <row r="24" spans="1:14" s="138" customFormat="1" ht="24" customHeight="1">
      <c r="A24" s="233"/>
      <c r="B24" s="305" t="s">
        <v>121</v>
      </c>
      <c r="C24" s="239" t="s">
        <v>106</v>
      </c>
      <c r="D24" s="240"/>
      <c r="E24" s="240"/>
      <c r="F24" s="235"/>
      <c r="G24" s="235"/>
      <c r="H24" s="235"/>
      <c r="I24" s="235"/>
      <c r="J24" s="235"/>
      <c r="K24" s="235"/>
      <c r="L24" s="243"/>
      <c r="M24" s="244"/>
      <c r="N24" s="167"/>
    </row>
    <row r="25" spans="3:14" ht="20.25">
      <c r="C25" s="168"/>
      <c r="D25" s="168"/>
      <c r="E25" s="168"/>
      <c r="F25" s="169"/>
      <c r="G25" s="169"/>
      <c r="H25" s="169"/>
      <c r="I25" s="169"/>
      <c r="J25" s="169"/>
      <c r="K25" s="169"/>
      <c r="L25" s="224"/>
      <c r="M25" s="224"/>
      <c r="N25" s="224"/>
    </row>
    <row r="26" spans="3:14" ht="20.25">
      <c r="C26" s="168"/>
      <c r="D26" s="168"/>
      <c r="E26" s="168"/>
      <c r="F26" s="169"/>
      <c r="G26" s="169"/>
      <c r="H26" s="169"/>
      <c r="I26" s="169"/>
      <c r="J26" s="169"/>
      <c r="K26" s="169"/>
      <c r="L26" s="224"/>
      <c r="M26" s="224"/>
      <c r="N26" s="224"/>
    </row>
    <row r="27" spans="3:14" ht="20.25">
      <c r="C27" s="168"/>
      <c r="D27" s="168"/>
      <c r="E27" s="168"/>
      <c r="F27" s="169"/>
      <c r="G27" s="169"/>
      <c r="H27" s="169"/>
      <c r="I27" s="169"/>
      <c r="J27" s="169"/>
      <c r="K27" s="169"/>
      <c r="L27" s="224"/>
      <c r="M27" s="224"/>
      <c r="N27" s="224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24"/>
      <c r="M28" s="224"/>
      <c r="N28" s="224"/>
    </row>
    <row r="29" spans="1:218" s="130" customFormat="1" ht="20.25">
      <c r="A29" s="227"/>
      <c r="B29" s="211"/>
      <c r="C29" s="168"/>
      <c r="D29" s="168"/>
      <c r="E29" s="168"/>
      <c r="F29" s="169"/>
      <c r="G29" s="169"/>
      <c r="H29" s="169"/>
      <c r="I29" s="169"/>
      <c r="J29" s="169"/>
      <c r="K29" s="225"/>
      <c r="L29" s="224"/>
      <c r="M29" s="224"/>
      <c r="N29" s="224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1:218" s="130" customFormat="1" ht="20.25">
      <c r="A30" s="227"/>
      <c r="B30" s="211"/>
      <c r="C30" s="168"/>
      <c r="D30" s="168"/>
      <c r="E30" s="168"/>
      <c r="F30" s="169"/>
      <c r="G30" s="169"/>
      <c r="H30" s="169"/>
      <c r="I30" s="169"/>
      <c r="J30" s="169"/>
      <c r="K30" s="225"/>
      <c r="L30" s="224"/>
      <c r="M30" s="224"/>
      <c r="N30" s="224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24"/>
      <c r="M31" s="224"/>
      <c r="N31" s="224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24"/>
      <c r="M32" s="224"/>
      <c r="N32" s="224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24"/>
      <c r="M33" s="224"/>
      <c r="N33" s="224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24"/>
      <c r="M34" s="224"/>
      <c r="N34" s="224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24"/>
      <c r="M35" s="224"/>
      <c r="N35" s="224"/>
    </row>
    <row r="36" spans="3:14" ht="20.25">
      <c r="C36" s="168"/>
      <c r="D36" s="168"/>
      <c r="E36" s="168"/>
      <c r="F36" s="169"/>
      <c r="G36" s="169"/>
      <c r="H36" s="169"/>
      <c r="I36" s="169"/>
      <c r="J36" s="169"/>
      <c r="K36" s="169"/>
      <c r="L36" s="224"/>
      <c r="M36" s="224"/>
      <c r="N36" s="224"/>
    </row>
    <row r="37" spans="3:14" ht="20.25">
      <c r="C37" s="168"/>
      <c r="D37" s="168"/>
      <c r="E37" s="168"/>
      <c r="F37" s="169"/>
      <c r="G37" s="169"/>
      <c r="H37" s="169"/>
      <c r="I37" s="169"/>
      <c r="J37" s="169"/>
      <c r="K37" s="169"/>
      <c r="L37" s="224"/>
      <c r="M37" s="224"/>
      <c r="N37" s="224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24"/>
      <c r="M38" s="224"/>
      <c r="N38" s="224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24"/>
      <c r="M39" s="224"/>
      <c r="N39" s="224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24"/>
      <c r="M40" s="224"/>
      <c r="N40" s="224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24"/>
      <c r="M41" s="224"/>
      <c r="N41" s="224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24"/>
      <c r="M42" s="224"/>
      <c r="N42" s="224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24"/>
      <c r="M43" s="224"/>
      <c r="N43" s="224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24"/>
      <c r="M44" s="224"/>
      <c r="N44" s="224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24"/>
      <c r="M45" s="224"/>
      <c r="N45" s="224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24"/>
      <c r="M46" s="224"/>
      <c r="N46" s="224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24"/>
      <c r="M47" s="224"/>
      <c r="N47" s="224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24"/>
      <c r="M48" s="224"/>
      <c r="N48" s="224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24"/>
      <c r="M49" s="224"/>
      <c r="N49" s="224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24"/>
      <c r="M50" s="224"/>
      <c r="N50" s="224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24"/>
      <c r="M51" s="224"/>
      <c r="N51" s="224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24"/>
      <c r="M52" s="224"/>
      <c r="N52" s="224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24"/>
      <c r="M53" s="224"/>
      <c r="N53" s="224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24"/>
      <c r="M54" s="224"/>
      <c r="N54" s="224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24"/>
      <c r="M55" s="224"/>
      <c r="N55" s="224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24"/>
      <c r="M56" s="224"/>
      <c r="N56" s="224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24"/>
      <c r="M57" s="224"/>
      <c r="N57" s="224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24"/>
      <c r="M58" s="224"/>
      <c r="N58" s="224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24"/>
      <c r="M59" s="224"/>
      <c r="N59" s="224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24"/>
      <c r="M60" s="224"/>
      <c r="N60" s="224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24"/>
      <c r="M61" s="224"/>
      <c r="N61" s="224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24"/>
      <c r="M62" s="224"/>
      <c r="N62" s="224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24"/>
      <c r="M63" s="224"/>
      <c r="N63" s="224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24"/>
      <c r="M64" s="224"/>
      <c r="N64" s="224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24"/>
      <c r="M65" s="224"/>
      <c r="N65" s="224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24"/>
      <c r="M66" s="224"/>
      <c r="N66" s="224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24"/>
      <c r="M67" s="224"/>
      <c r="N67" s="224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24"/>
      <c r="M68" s="224"/>
      <c r="N68" s="224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24"/>
      <c r="M69" s="224"/>
      <c r="N69" s="224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24"/>
      <c r="M70" s="224"/>
      <c r="N70" s="224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24"/>
      <c r="M71" s="224"/>
      <c r="N71" s="224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24"/>
      <c r="M72" s="224"/>
      <c r="N72" s="224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24"/>
      <c r="M73" s="224"/>
      <c r="N73" s="224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24"/>
      <c r="M74" s="224"/>
      <c r="N74" s="224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24"/>
      <c r="M75" s="224"/>
      <c r="N75" s="224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24"/>
      <c r="M76" s="224"/>
      <c r="N76" s="224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24"/>
      <c r="M77" s="224"/>
      <c r="N77" s="224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24"/>
      <c r="M78" s="224"/>
      <c r="N78" s="224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24"/>
      <c r="M79" s="224"/>
      <c r="N79" s="224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24"/>
      <c r="M80" s="224"/>
      <c r="N80" s="224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24"/>
      <c r="M81" s="224"/>
      <c r="N81" s="224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24"/>
      <c r="M82" s="224"/>
      <c r="N82" s="224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24"/>
      <c r="M83" s="224"/>
      <c r="N83" s="224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24"/>
      <c r="M84" s="224"/>
      <c r="N84" s="224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24"/>
      <c r="M85" s="224"/>
      <c r="N85" s="224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24"/>
      <c r="M86" s="224"/>
      <c r="N86" s="224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24"/>
      <c r="M87" s="224"/>
      <c r="N87" s="224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24"/>
      <c r="M88" s="224"/>
      <c r="N88" s="224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24"/>
      <c r="M89" s="224"/>
      <c r="N89" s="224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24"/>
      <c r="M90" s="224"/>
      <c r="N90" s="224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24"/>
      <c r="M91" s="224"/>
      <c r="N91" s="224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24"/>
      <c r="M92" s="224"/>
      <c r="N92" s="224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24"/>
      <c r="M93" s="224"/>
      <c r="N93" s="224"/>
    </row>
  </sheetData>
  <sheetProtection password="DE4A" sheet="1"/>
  <mergeCells count="20"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0" t="s">
        <v>83</v>
      </c>
      <c r="E1" s="391"/>
      <c r="F1" s="391"/>
      <c r="G1" s="391"/>
      <c r="H1" s="391"/>
      <c r="I1" s="391"/>
      <c r="J1" s="391"/>
      <c r="K1" s="391"/>
      <c r="L1" s="391"/>
      <c r="M1" s="391"/>
      <c r="N1" s="96"/>
      <c r="O1" s="95"/>
    </row>
    <row r="2" spans="1:4" s="83" customFormat="1" ht="22.5" customHeight="1">
      <c r="A2" s="392" t="s">
        <v>1</v>
      </c>
      <c r="B2" s="393"/>
      <c r="C2" s="87" t="s">
        <v>0</v>
      </c>
      <c r="D2" s="88">
        <v>2</v>
      </c>
    </row>
    <row r="3" spans="1:5" s="83" customFormat="1" ht="22.5" customHeight="1">
      <c r="A3" s="392" t="s">
        <v>2</v>
      </c>
      <c r="B3" s="39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2" t="s">
        <v>3</v>
      </c>
      <c r="B4" s="39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2" t="s">
        <v>4</v>
      </c>
      <c r="B5" s="39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4" t="s">
        <v>6</v>
      </c>
      <c r="E7" s="394"/>
      <c r="F7" s="394"/>
      <c r="G7" s="394"/>
      <c r="H7" s="39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84" t="s">
        <v>93</v>
      </c>
      <c r="E11" s="384"/>
      <c r="F11" s="384"/>
      <c r="G11" s="384"/>
      <c r="H11" s="384"/>
      <c r="I11" s="384"/>
      <c r="J11" s="115"/>
      <c r="K11" s="20" t="s">
        <v>8</v>
      </c>
      <c r="N11" s="86"/>
    </row>
    <row r="12" spans="4:11" s="78" customFormat="1" ht="55.5" customHeight="1">
      <c r="D12" s="384" t="s">
        <v>84</v>
      </c>
      <c r="E12" s="384"/>
      <c r="F12" s="384"/>
      <c r="G12" s="384"/>
      <c r="H12" s="384"/>
      <c r="I12" s="384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88" t="s">
        <v>85</v>
      </c>
      <c r="E14" s="388"/>
      <c r="F14" s="388"/>
      <c r="G14" s="388"/>
      <c r="H14" s="388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7" t="s">
        <v>63</v>
      </c>
      <c r="C16" s="387"/>
      <c r="D16" s="387"/>
    </row>
    <row r="17" spans="2:11" s="41" customFormat="1" ht="24" customHeight="1">
      <c r="B17" s="386"/>
      <c r="C17" s="386"/>
      <c r="D17" s="386"/>
      <c r="E17" s="386"/>
      <c r="F17" s="386"/>
      <c r="G17" s="386"/>
      <c r="H17" s="386"/>
      <c r="I17" s="386"/>
      <c r="J17" s="386"/>
      <c r="K17" s="386"/>
    </row>
    <row r="18" spans="2:11" s="41" customFormat="1" ht="24" customHeight="1">
      <c r="B18" s="386"/>
      <c r="C18" s="386"/>
      <c r="D18" s="386"/>
      <c r="E18" s="386"/>
      <c r="F18" s="386"/>
      <c r="G18" s="386"/>
      <c r="H18" s="386"/>
      <c r="I18" s="386"/>
      <c r="J18" s="386"/>
      <c r="K18" s="386"/>
    </row>
    <row r="19" spans="2:11" s="41" customFormat="1" ht="24" customHeight="1">
      <c r="B19" s="386"/>
      <c r="C19" s="386"/>
      <c r="D19" s="386"/>
      <c r="E19" s="386"/>
      <c r="F19" s="386"/>
      <c r="G19" s="386"/>
      <c r="H19" s="386"/>
      <c r="I19" s="386"/>
      <c r="J19" s="386"/>
      <c r="K19" s="386"/>
    </row>
    <row r="20" spans="2:11" s="41" customFormat="1" ht="24" customHeight="1">
      <c r="B20" s="386"/>
      <c r="C20" s="386"/>
      <c r="D20" s="386"/>
      <c r="E20" s="386"/>
      <c r="F20" s="386"/>
      <c r="G20" s="386"/>
      <c r="H20" s="386"/>
      <c r="I20" s="386"/>
      <c r="J20" s="386"/>
      <c r="K20" s="386"/>
    </row>
    <row r="21" spans="2:11" s="41" customFormat="1" ht="24" customHeight="1">
      <c r="B21" s="386"/>
      <c r="C21" s="386"/>
      <c r="D21" s="386"/>
      <c r="E21" s="386"/>
      <c r="F21" s="386"/>
      <c r="G21" s="386"/>
      <c r="H21" s="386"/>
      <c r="I21" s="386"/>
      <c r="J21" s="386"/>
      <c r="K21" s="386"/>
    </row>
    <row r="22" spans="2:11" s="41" customFormat="1" ht="24" customHeight="1">
      <c r="B22" s="386"/>
      <c r="C22" s="386"/>
      <c r="D22" s="386"/>
      <c r="E22" s="386"/>
      <c r="F22" s="386"/>
      <c r="G22" s="386"/>
      <c r="H22" s="386"/>
      <c r="I22" s="386"/>
      <c r="J22" s="386"/>
      <c r="K22" s="386"/>
    </row>
    <row r="23" spans="2:11" s="41" customFormat="1" ht="24" customHeight="1">
      <c r="B23" s="386"/>
      <c r="C23" s="386"/>
      <c r="D23" s="386"/>
      <c r="E23" s="386"/>
      <c r="F23" s="386"/>
      <c r="G23" s="386"/>
      <c r="H23" s="386"/>
      <c r="I23" s="386"/>
      <c r="J23" s="386"/>
      <c r="K23" s="386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68"/>
      <c r="M27" s="68"/>
      <c r="N27" s="68"/>
    </row>
    <row r="28" spans="2:14" ht="24" customHeight="1"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68"/>
      <c r="M28" s="68"/>
      <c r="N28" s="68"/>
    </row>
    <row r="29" spans="2:14" ht="24" customHeight="1"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68"/>
      <c r="M29" s="68"/>
      <c r="N29" s="68"/>
    </row>
    <row r="30" spans="2:14" ht="24" customHeight="1"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68"/>
      <c r="M30" s="68"/>
      <c r="N30" s="68"/>
    </row>
    <row r="31" spans="2:14" ht="24" customHeight="1"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68"/>
      <c r="M31" s="68"/>
      <c r="N31" s="68"/>
    </row>
    <row r="32" spans="2:14" ht="24" customHeight="1"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68"/>
      <c r="M32" s="68"/>
      <c r="N32" s="68"/>
    </row>
    <row r="33" spans="2:14" ht="24" customHeight="1"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68"/>
      <c r="M33" s="68"/>
      <c r="N33" s="68"/>
    </row>
    <row r="34" spans="2:14" ht="24" customHeight="1">
      <c r="B34" s="380" t="s">
        <v>57</v>
      </c>
      <c r="C34" s="380"/>
      <c r="D34" s="380"/>
      <c r="E34" s="380"/>
      <c r="F34" s="380"/>
      <c r="G34" s="380"/>
      <c r="H34" s="380"/>
      <c r="I34" s="380"/>
      <c r="J34" s="380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78" t="s">
        <v>55</v>
      </c>
      <c r="E1" s="378"/>
      <c r="F1" s="378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3" t="s">
        <v>65</v>
      </c>
      <c r="G5" s="404"/>
      <c r="H5" s="404"/>
      <c r="I5" s="404"/>
      <c r="J5" s="404"/>
      <c r="K5" s="40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1" t="s">
        <v>19</v>
      </c>
      <c r="C7" s="38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1">
        <v>1</v>
      </c>
      <c r="C8" s="381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1">
        <v>2</v>
      </c>
      <c r="C9" s="38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1">
        <v>3</v>
      </c>
      <c r="C10" s="381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1">
        <v>4</v>
      </c>
      <c r="C11" s="38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1">
        <v>5</v>
      </c>
      <c r="C12" s="381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9"/>
      <c r="C16" s="379"/>
      <c r="D16" s="379"/>
      <c r="E16" s="379"/>
      <c r="F16" s="379"/>
      <c r="G16" s="379"/>
      <c r="H16" s="379"/>
    </row>
    <row r="17" spans="2:8" ht="21.75">
      <c r="B17" s="379"/>
      <c r="C17" s="379"/>
      <c r="D17" s="379"/>
      <c r="E17" s="379"/>
      <c r="F17" s="379"/>
      <c r="G17" s="379"/>
      <c r="H17" s="379"/>
    </row>
    <row r="18" spans="2:8" ht="21.75">
      <c r="B18" s="379"/>
      <c r="C18" s="379"/>
      <c r="D18" s="379"/>
      <c r="E18" s="379"/>
      <c r="F18" s="379"/>
      <c r="G18" s="379"/>
      <c r="H18" s="379"/>
    </row>
    <row r="19" spans="2:8" ht="21.75">
      <c r="B19" s="379"/>
      <c r="C19" s="379"/>
      <c r="D19" s="379"/>
      <c r="E19" s="379"/>
      <c r="F19" s="379"/>
      <c r="G19" s="379"/>
      <c r="H19" s="379"/>
    </row>
    <row r="20" spans="2:8" ht="21.75">
      <c r="B20" s="379"/>
      <c r="C20" s="379"/>
      <c r="D20" s="379"/>
      <c r="E20" s="379"/>
      <c r="F20" s="379"/>
      <c r="G20" s="379"/>
      <c r="H20" s="379"/>
    </row>
    <row r="21" spans="2:8" ht="21.75">
      <c r="B21" s="379"/>
      <c r="C21" s="379"/>
      <c r="D21" s="379"/>
      <c r="E21" s="379"/>
      <c r="F21" s="379"/>
      <c r="G21" s="379"/>
      <c r="H21" s="379"/>
    </row>
    <row r="22" spans="2:13" ht="21.75">
      <c r="B22" s="380" t="s">
        <v>57</v>
      </c>
      <c r="C22" s="380"/>
      <c r="D22" s="380"/>
      <c r="E22" s="380"/>
      <c r="F22" s="380"/>
      <c r="G22" s="380"/>
      <c r="H22" s="380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86" t="s">
        <v>91</v>
      </c>
      <c r="C25" s="386"/>
      <c r="D25" s="386"/>
      <c r="E25" s="386"/>
      <c r="F25" s="386"/>
      <c r="G25" s="386"/>
      <c r="H25" s="386"/>
    </row>
    <row r="26" spans="2:8" ht="21.75">
      <c r="B26" s="386"/>
      <c r="C26" s="386"/>
      <c r="D26" s="386"/>
      <c r="E26" s="386"/>
      <c r="F26" s="386"/>
      <c r="G26" s="386"/>
      <c r="H26" s="386"/>
    </row>
    <row r="27" spans="2:8" ht="21.75">
      <c r="B27" s="386"/>
      <c r="C27" s="386"/>
      <c r="D27" s="386"/>
      <c r="E27" s="386"/>
      <c r="F27" s="386"/>
      <c r="G27" s="386"/>
      <c r="H27" s="386"/>
    </row>
    <row r="28" spans="2:8" ht="21.75">
      <c r="B28" s="386"/>
      <c r="C28" s="386"/>
      <c r="D28" s="386"/>
      <c r="E28" s="386"/>
      <c r="F28" s="386"/>
      <c r="G28" s="386"/>
      <c r="H28" s="386"/>
    </row>
    <row r="29" spans="2:8" ht="21.75">
      <c r="B29" s="386"/>
      <c r="C29" s="386"/>
      <c r="D29" s="386"/>
      <c r="E29" s="386"/>
      <c r="F29" s="386"/>
      <c r="G29" s="386"/>
      <c r="H29" s="386"/>
    </row>
    <row r="30" spans="2:8" ht="21.75">
      <c r="B30" s="386"/>
      <c r="C30" s="386"/>
      <c r="D30" s="386"/>
      <c r="E30" s="386"/>
      <c r="F30" s="386"/>
      <c r="G30" s="386"/>
      <c r="H30" s="386"/>
    </row>
    <row r="31" spans="2:8" ht="21.75">
      <c r="B31" s="380" t="s">
        <v>57</v>
      </c>
      <c r="C31" s="380"/>
      <c r="D31" s="380"/>
      <c r="E31" s="380"/>
      <c r="F31" s="380"/>
      <c r="G31" s="380"/>
      <c r="H31" s="380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6" t="s">
        <v>65</v>
      </c>
      <c r="G5" s="407"/>
      <c r="H5" s="407"/>
      <c r="I5" s="407"/>
      <c r="J5" s="407"/>
      <c r="K5" s="40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1" t="s">
        <v>19</v>
      </c>
      <c r="C7" s="381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1">
        <v>1</v>
      </c>
      <c r="C8" s="381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1">
        <v>2</v>
      </c>
      <c r="C9" s="38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1">
        <v>3</v>
      </c>
      <c r="C10" s="381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1">
        <v>4</v>
      </c>
      <c r="C11" s="38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1">
        <v>5</v>
      </c>
      <c r="C12" s="381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87" t="s">
        <v>63</v>
      </c>
      <c r="C16" s="387"/>
      <c r="D16" s="387"/>
    </row>
    <row r="17" spans="2:14" ht="24" customHeight="1">
      <c r="B17" s="379"/>
      <c r="C17" s="379"/>
      <c r="D17" s="379"/>
      <c r="E17" s="379"/>
      <c r="F17" s="379"/>
      <c r="G17" s="379"/>
      <c r="H17" s="379"/>
      <c r="I17" s="379"/>
      <c r="J17" s="76"/>
      <c r="K17" s="76"/>
      <c r="L17" s="76"/>
      <c r="M17" s="76"/>
      <c r="N17" s="69"/>
    </row>
    <row r="18" spans="2:14" ht="24" customHeight="1">
      <c r="B18" s="379"/>
      <c r="C18" s="379"/>
      <c r="D18" s="379"/>
      <c r="E18" s="379"/>
      <c r="F18" s="379"/>
      <c r="G18" s="379"/>
      <c r="H18" s="379"/>
      <c r="I18" s="379"/>
      <c r="J18" s="76"/>
      <c r="K18" s="76"/>
      <c r="L18" s="76"/>
      <c r="M18" s="76"/>
      <c r="N18" s="69"/>
    </row>
    <row r="19" spans="2:14" ht="24" customHeight="1">
      <c r="B19" s="379"/>
      <c r="C19" s="379"/>
      <c r="D19" s="379"/>
      <c r="E19" s="379"/>
      <c r="F19" s="379"/>
      <c r="G19" s="379"/>
      <c r="H19" s="379"/>
      <c r="I19" s="379"/>
      <c r="J19" s="76"/>
      <c r="K19" s="76"/>
      <c r="L19" s="76"/>
      <c r="M19" s="76"/>
      <c r="N19" s="69"/>
    </row>
    <row r="20" spans="2:14" ht="24" customHeight="1">
      <c r="B20" s="379"/>
      <c r="C20" s="379"/>
      <c r="D20" s="379"/>
      <c r="E20" s="379"/>
      <c r="F20" s="379"/>
      <c r="G20" s="379"/>
      <c r="H20" s="379"/>
      <c r="I20" s="379"/>
      <c r="J20" s="76"/>
      <c r="K20" s="76"/>
      <c r="L20" s="76"/>
      <c r="M20" s="76"/>
      <c r="N20" s="69"/>
    </row>
    <row r="21" spans="2:14" ht="24" customHeight="1">
      <c r="B21" s="379"/>
      <c r="C21" s="379"/>
      <c r="D21" s="379"/>
      <c r="E21" s="379"/>
      <c r="F21" s="379"/>
      <c r="G21" s="379"/>
      <c r="H21" s="379"/>
      <c r="I21" s="379"/>
      <c r="J21" s="76"/>
      <c r="K21" s="76"/>
      <c r="L21" s="76"/>
      <c r="M21" s="76"/>
      <c r="N21" s="69"/>
    </row>
    <row r="22" spans="2:14" ht="24" customHeight="1">
      <c r="B22" s="379"/>
      <c r="C22" s="379"/>
      <c r="D22" s="379"/>
      <c r="E22" s="379"/>
      <c r="F22" s="379"/>
      <c r="G22" s="379"/>
      <c r="H22" s="379"/>
      <c r="I22" s="379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87" t="s">
        <v>67</v>
      </c>
      <c r="C25" s="387"/>
      <c r="D25" s="38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05"/>
      <c r="C26" s="405"/>
      <c r="D26" s="405"/>
      <c r="E26" s="405"/>
      <c r="F26" s="405"/>
      <c r="G26" s="405"/>
      <c r="H26" s="405"/>
      <c r="I26" s="405"/>
      <c r="J26" s="75"/>
      <c r="K26" s="75"/>
      <c r="L26" s="75"/>
      <c r="M26" s="75"/>
      <c r="N26" s="75"/>
      <c r="O26" s="75"/>
    </row>
    <row r="27" spans="2:15" s="9" customFormat="1" ht="24" customHeight="1">
      <c r="B27" s="405"/>
      <c r="C27" s="405"/>
      <c r="D27" s="405"/>
      <c r="E27" s="405"/>
      <c r="F27" s="405"/>
      <c r="G27" s="405"/>
      <c r="H27" s="405"/>
      <c r="I27" s="405"/>
      <c r="J27" s="75"/>
      <c r="K27" s="75"/>
      <c r="L27" s="75"/>
      <c r="M27" s="75"/>
      <c r="N27" s="75"/>
      <c r="O27" s="75"/>
    </row>
    <row r="28" spans="2:15" s="9" customFormat="1" ht="24" customHeight="1">
      <c r="B28" s="405"/>
      <c r="C28" s="405"/>
      <c r="D28" s="405"/>
      <c r="E28" s="405"/>
      <c r="F28" s="405"/>
      <c r="G28" s="405"/>
      <c r="H28" s="405"/>
      <c r="I28" s="405"/>
      <c r="J28" s="75"/>
      <c r="K28" s="75"/>
      <c r="L28" s="75"/>
      <c r="M28" s="75"/>
      <c r="N28" s="75"/>
      <c r="O28" s="75"/>
    </row>
    <row r="29" spans="2:15" s="9" customFormat="1" ht="24" customHeight="1">
      <c r="B29" s="405"/>
      <c r="C29" s="405"/>
      <c r="D29" s="405"/>
      <c r="E29" s="405"/>
      <c r="F29" s="405"/>
      <c r="G29" s="405"/>
      <c r="H29" s="405"/>
      <c r="I29" s="405"/>
      <c r="J29" s="75"/>
      <c r="K29" s="75"/>
      <c r="L29" s="75"/>
      <c r="M29" s="75"/>
      <c r="N29" s="75"/>
      <c r="O29" s="75"/>
    </row>
    <row r="30" spans="2:15" s="9" customFormat="1" ht="24" customHeight="1">
      <c r="B30" s="405"/>
      <c r="C30" s="405"/>
      <c r="D30" s="405"/>
      <c r="E30" s="405"/>
      <c r="F30" s="405"/>
      <c r="G30" s="405"/>
      <c r="H30" s="405"/>
      <c r="I30" s="405"/>
      <c r="J30" s="75"/>
      <c r="K30" s="75"/>
      <c r="L30" s="75"/>
      <c r="M30" s="75"/>
      <c r="N30" s="75"/>
      <c r="O30" s="75"/>
    </row>
    <row r="31" spans="2:15" s="9" customFormat="1" ht="24" customHeight="1">
      <c r="B31" s="405"/>
      <c r="C31" s="405"/>
      <c r="D31" s="405"/>
      <c r="E31" s="405"/>
      <c r="F31" s="405"/>
      <c r="G31" s="405"/>
      <c r="H31" s="405"/>
      <c r="I31" s="405"/>
      <c r="J31" s="75"/>
      <c r="K31" s="75"/>
      <c r="L31" s="75"/>
      <c r="M31" s="75"/>
      <c r="N31" s="75"/>
      <c r="O31" s="75"/>
    </row>
    <row r="32" spans="2:15" s="9" customFormat="1" ht="24" customHeight="1">
      <c r="B32" s="408" t="s">
        <v>57</v>
      </c>
      <c r="C32" s="408"/>
      <c r="D32" s="408"/>
      <c r="E32" s="408"/>
      <c r="F32" s="408"/>
      <c r="G32" s="408"/>
      <c r="H32" s="408"/>
      <c r="I32" s="408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zoomScaleNormal="80" workbookViewId="0" topLeftCell="A1">
      <selection activeCell="A1" sqref="A1:IV16384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summary2022Y!A6</f>
        <v>สำนักงานคดีเศรษฐกิจและทรัพยากร</v>
      </c>
    </row>
    <row r="2" spans="1:15" s="119" customFormat="1" ht="32.25" customHeight="1">
      <c r="A2" s="170" t="s">
        <v>94</v>
      </c>
      <c r="B2" s="171">
        <v>3.1</v>
      </c>
      <c r="C2" s="172" t="s">
        <v>0</v>
      </c>
      <c r="D2" s="342" t="s">
        <v>111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73"/>
    </row>
    <row r="3" spans="1:4" s="119" customFormat="1" ht="24.75" customHeight="1">
      <c r="A3" s="344" t="s">
        <v>1</v>
      </c>
      <c r="B3" s="345"/>
      <c r="C3" s="172" t="s">
        <v>0</v>
      </c>
      <c r="D3" s="174">
        <v>3</v>
      </c>
    </row>
    <row r="4" spans="1:5" s="119" customFormat="1" ht="24.75" customHeight="1">
      <c r="A4" s="344" t="s">
        <v>2</v>
      </c>
      <c r="B4" s="345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44" t="s">
        <v>3</v>
      </c>
      <c r="B5" s="345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44" t="s">
        <v>4</v>
      </c>
      <c r="B6" s="345"/>
      <c r="C6" s="175" t="s">
        <v>0</v>
      </c>
      <c r="D6" s="179" t="e">
        <f>IF(E6=1,1,J10)</f>
        <v>#DIV/0!</v>
      </c>
      <c r="E6" s="306"/>
      <c r="F6" s="123" t="s">
        <v>5</v>
      </c>
    </row>
    <row r="7" spans="6:7" s="122" customFormat="1" ht="20.25">
      <c r="F7" s="180"/>
      <c r="G7" s="181"/>
    </row>
    <row r="8" spans="1:8" s="186" customFormat="1" ht="22.5" customHeight="1">
      <c r="A8" s="121"/>
      <c r="C8" s="118"/>
      <c r="D8" s="346" t="s">
        <v>6</v>
      </c>
      <c r="E8" s="346"/>
      <c r="F8" s="346"/>
      <c r="G8" s="346"/>
      <c r="H8" s="346"/>
    </row>
    <row r="9" spans="1:10" s="186" customFormat="1" ht="22.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300" t="s">
        <v>2</v>
      </c>
      <c r="J9" s="300" t="s">
        <v>7</v>
      </c>
    </row>
    <row r="10" spans="2:10" s="186" customFormat="1" ht="27" customHeight="1">
      <c r="B10" s="195"/>
      <c r="D10" s="196">
        <v>89</v>
      </c>
      <c r="E10" s="196">
        <v>91</v>
      </c>
      <c r="F10" s="196">
        <v>93</v>
      </c>
      <c r="G10" s="196">
        <v>95</v>
      </c>
      <c r="H10" s="196">
        <v>97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183"/>
      <c r="D11" s="184"/>
      <c r="E11" s="185"/>
    </row>
    <row r="12" spans="4:14" s="186" customFormat="1" ht="54.75" customHeight="1">
      <c r="D12" s="349" t="s">
        <v>132</v>
      </c>
      <c r="E12" s="350"/>
      <c r="F12" s="350"/>
      <c r="G12" s="350"/>
      <c r="H12" s="350"/>
      <c r="I12" s="350"/>
      <c r="J12" s="307"/>
      <c r="K12" s="123" t="s">
        <v>8</v>
      </c>
      <c r="N12" s="187"/>
    </row>
    <row r="13" spans="4:11" s="186" customFormat="1" ht="54.75" customHeight="1">
      <c r="D13" s="349" t="s">
        <v>133</v>
      </c>
      <c r="E13" s="349"/>
      <c r="F13" s="349"/>
      <c r="G13" s="349"/>
      <c r="H13" s="349"/>
      <c r="I13" s="349"/>
      <c r="J13" s="307"/>
      <c r="K13" s="123" t="s">
        <v>8</v>
      </c>
    </row>
    <row r="14" spans="4:11" s="182" customFormat="1" ht="41.2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6" customFormat="1" ht="54.75" customHeight="1">
      <c r="D15" s="351" t="s">
        <v>112</v>
      </c>
      <c r="E15" s="351"/>
      <c r="F15" s="351"/>
      <c r="G15" s="351"/>
      <c r="H15" s="351"/>
      <c r="I15" s="201" t="e">
        <f>J13*100/J12</f>
        <v>#DIV/0!</v>
      </c>
      <c r="J15" s="193"/>
      <c r="K15" s="123"/>
    </row>
    <row r="16" spans="4:11" s="182" customFormat="1" ht="34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0" customFormat="1" ht="24.75" customHeight="1">
      <c r="B17" s="348" t="s">
        <v>63</v>
      </c>
      <c r="C17" s="348"/>
      <c r="D17" s="348"/>
    </row>
    <row r="18" spans="2:13" s="120" customFormat="1" ht="24.75" customHeight="1"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</row>
    <row r="19" spans="2:13" s="120" customFormat="1" ht="24.75" customHeight="1"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</row>
    <row r="20" spans="2:13" s="120" customFormat="1" ht="24.75" customHeight="1"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</row>
    <row r="21" spans="2:13" s="120" customFormat="1" ht="24.75" customHeight="1"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</row>
    <row r="22" spans="2:13" s="120" customFormat="1" ht="24.75" customHeight="1"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</row>
    <row r="23" spans="2:13" s="120" customFormat="1" ht="24.75" customHeight="1"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</row>
    <row r="24" spans="2:13" s="120" customFormat="1" ht="24.75" customHeight="1"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</row>
    <row r="25" spans="2:13" s="120" customFormat="1" ht="24.75" customHeight="1">
      <c r="B25" s="348" t="s">
        <v>57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</row>
    <row r="26" spans="2:13" s="120" customFormat="1" ht="24.75" customHeight="1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="177" customFormat="1" ht="24.75" customHeight="1">
      <c r="B27" s="177" t="s">
        <v>18</v>
      </c>
    </row>
    <row r="28" spans="2:13" s="177" customFormat="1" ht="24.75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2:13" s="177" customFormat="1" ht="24.75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2:13" s="177" customFormat="1" ht="24.75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2:13" s="177" customFormat="1" ht="24.75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2:13" s="177" customFormat="1" ht="24.7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2:13" s="177" customFormat="1" ht="24.75" customHeight="1"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2:13" s="177" customFormat="1" ht="24.75" customHeight="1">
      <c r="B34" s="348" t="s">
        <v>57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</row>
  </sheetData>
  <sheetProtection password="DE4A" sheet="1"/>
  <mergeCells count="14">
    <mergeCell ref="B28:M33"/>
    <mergeCell ref="B34:M34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E6" sqref="E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สำนักงานคดีเศรษฐกิจและทรัพยากร</v>
      </c>
    </row>
    <row r="2" spans="1:11" s="119" customFormat="1" ht="31.5" customHeight="1">
      <c r="A2" s="170" t="s">
        <v>95</v>
      </c>
      <c r="B2" s="208">
        <v>3.1</v>
      </c>
      <c r="C2" s="172" t="s">
        <v>0</v>
      </c>
      <c r="D2" s="342" t="s">
        <v>99</v>
      </c>
      <c r="E2" s="343"/>
      <c r="F2" s="343"/>
      <c r="G2" s="343"/>
      <c r="H2" s="343"/>
      <c r="I2" s="343"/>
      <c r="J2" s="343"/>
      <c r="K2" s="209"/>
    </row>
    <row r="3" spans="1:4" s="119" customFormat="1" ht="24.75" customHeight="1">
      <c r="A3" s="353" t="s">
        <v>1</v>
      </c>
      <c r="B3" s="354"/>
      <c r="C3" s="172" t="s">
        <v>0</v>
      </c>
      <c r="D3" s="174">
        <v>3</v>
      </c>
    </row>
    <row r="4" spans="1:5" s="119" customFormat="1" ht="24.75" customHeight="1">
      <c r="A4" s="353" t="s">
        <v>2</v>
      </c>
      <c r="B4" s="354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53" t="s">
        <v>3</v>
      </c>
      <c r="B5" s="354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53" t="s">
        <v>4</v>
      </c>
      <c r="B6" s="354"/>
      <c r="C6" s="175" t="s">
        <v>0</v>
      </c>
      <c r="D6" s="179" t="e">
        <f>IF(E6=1,1,J10)</f>
        <v>#DIV/0!</v>
      </c>
      <c r="E6" s="306"/>
      <c r="F6" s="123" t="s">
        <v>5</v>
      </c>
    </row>
    <row r="7" spans="6:7" s="119" customFormat="1" ht="20.25">
      <c r="F7" s="202"/>
      <c r="G7" s="203"/>
    </row>
    <row r="8" spans="1:8" s="186" customFormat="1" ht="26.25" customHeight="1">
      <c r="A8" s="121"/>
      <c r="C8" s="118"/>
      <c r="D8" s="355" t="s">
        <v>6</v>
      </c>
      <c r="E8" s="355"/>
      <c r="F8" s="355"/>
      <c r="G8" s="355"/>
      <c r="H8" s="355"/>
    </row>
    <row r="9" spans="1:10" s="186" customFormat="1" ht="26.2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198" t="s">
        <v>2</v>
      </c>
      <c r="J9" s="300" t="s">
        <v>7</v>
      </c>
    </row>
    <row r="10" spans="2:10" s="186" customFormat="1" ht="26.25" customHeight="1">
      <c r="B10" s="195"/>
      <c r="D10" s="196">
        <v>40</v>
      </c>
      <c r="E10" s="196">
        <v>50</v>
      </c>
      <c r="F10" s="196">
        <v>60</v>
      </c>
      <c r="G10" s="196">
        <v>70</v>
      </c>
      <c r="H10" s="196">
        <v>80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6" customFormat="1" ht="20.25">
      <c r="C11" s="204"/>
      <c r="D11" s="205"/>
      <c r="E11" s="206"/>
    </row>
    <row r="12" spans="4:11" s="182" customFormat="1" ht="54.75" customHeight="1">
      <c r="D12" s="349" t="s">
        <v>130</v>
      </c>
      <c r="E12" s="350"/>
      <c r="F12" s="350"/>
      <c r="G12" s="350"/>
      <c r="H12" s="350"/>
      <c r="I12" s="350"/>
      <c r="J12" s="307"/>
      <c r="K12" s="123" t="s">
        <v>8</v>
      </c>
    </row>
    <row r="13" spans="4:11" s="182" customFormat="1" ht="54.75" customHeight="1">
      <c r="D13" s="349" t="s">
        <v>131</v>
      </c>
      <c r="E13" s="349"/>
      <c r="F13" s="349"/>
      <c r="G13" s="349"/>
      <c r="H13" s="349"/>
      <c r="I13" s="349"/>
      <c r="J13" s="307"/>
      <c r="K13" s="123" t="s">
        <v>8</v>
      </c>
    </row>
    <row r="14" spans="4:11" s="182" customFormat="1" ht="31.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2" customFormat="1" ht="54.75" customHeight="1">
      <c r="D15" s="351" t="s">
        <v>100</v>
      </c>
      <c r="E15" s="351"/>
      <c r="F15" s="351"/>
      <c r="G15" s="351"/>
      <c r="H15" s="351"/>
      <c r="I15" s="192" t="e">
        <f>J13*100/J12</f>
        <v>#DIV/0!</v>
      </c>
      <c r="J15" s="190"/>
      <c r="K15" s="191"/>
    </row>
    <row r="16" spans="4:11" s="182" customFormat="1" ht="28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4" customFormat="1" ht="24" customHeight="1">
      <c r="B17" s="357" t="s">
        <v>63</v>
      </c>
      <c r="C17" s="357"/>
      <c r="D17" s="357"/>
    </row>
    <row r="18" spans="2:11" s="124" customFormat="1" ht="24" customHeight="1">
      <c r="B18" s="352"/>
      <c r="C18" s="352"/>
      <c r="D18" s="352"/>
      <c r="E18" s="352"/>
      <c r="F18" s="352"/>
      <c r="G18" s="352"/>
      <c r="H18" s="352"/>
      <c r="I18" s="352"/>
      <c r="J18" s="352"/>
      <c r="K18" s="352"/>
    </row>
    <row r="19" spans="2:11" s="124" customFormat="1" ht="24" customHeight="1">
      <c r="B19" s="352"/>
      <c r="C19" s="352"/>
      <c r="D19" s="352"/>
      <c r="E19" s="352"/>
      <c r="F19" s="352"/>
      <c r="G19" s="352"/>
      <c r="H19" s="352"/>
      <c r="I19" s="352"/>
      <c r="J19" s="352"/>
      <c r="K19" s="352"/>
    </row>
    <row r="20" spans="2:11" s="124" customFormat="1" ht="24" customHeight="1">
      <c r="B20" s="352"/>
      <c r="C20" s="352"/>
      <c r="D20" s="352"/>
      <c r="E20" s="352"/>
      <c r="F20" s="352"/>
      <c r="G20" s="352"/>
      <c r="H20" s="352"/>
      <c r="I20" s="352"/>
      <c r="J20" s="352"/>
      <c r="K20" s="352"/>
    </row>
    <row r="21" spans="2:11" s="124" customFormat="1" ht="24" customHeight="1">
      <c r="B21" s="352"/>
      <c r="C21" s="352"/>
      <c r="D21" s="352"/>
      <c r="E21" s="352"/>
      <c r="F21" s="352"/>
      <c r="G21" s="352"/>
      <c r="H21" s="352"/>
      <c r="I21" s="352"/>
      <c r="J21" s="352"/>
      <c r="K21" s="352"/>
    </row>
    <row r="22" spans="2:11" s="124" customFormat="1" ht="24" customHeight="1">
      <c r="B22" s="352"/>
      <c r="C22" s="352"/>
      <c r="D22" s="352"/>
      <c r="E22" s="352"/>
      <c r="F22" s="352"/>
      <c r="G22" s="352"/>
      <c r="H22" s="352"/>
      <c r="I22" s="352"/>
      <c r="J22" s="352"/>
      <c r="K22" s="352"/>
    </row>
    <row r="23" spans="2:11" s="124" customFormat="1" ht="24" customHeight="1">
      <c r="B23" s="352"/>
      <c r="C23" s="352"/>
      <c r="D23" s="352"/>
      <c r="E23" s="352"/>
      <c r="F23" s="352"/>
      <c r="G23" s="352"/>
      <c r="H23" s="352"/>
      <c r="I23" s="352"/>
      <c r="J23" s="352"/>
      <c r="K23" s="352"/>
    </row>
    <row r="24" spans="2:11" s="124" customFormat="1" ht="24" customHeight="1">
      <c r="B24" s="357" t="s">
        <v>57</v>
      </c>
      <c r="C24" s="357"/>
      <c r="D24" s="357"/>
      <c r="E24" s="357"/>
      <c r="F24" s="357"/>
      <c r="G24" s="357"/>
      <c r="H24" s="357"/>
      <c r="I24" s="357"/>
      <c r="J24" s="357"/>
      <c r="K24" s="357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4" t="s">
        <v>18</v>
      </c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1" ht="24" customHeight="1">
      <c r="B27" s="356"/>
      <c r="C27" s="356"/>
      <c r="D27" s="356"/>
      <c r="E27" s="356"/>
      <c r="F27" s="356"/>
      <c r="G27" s="356"/>
      <c r="H27" s="356"/>
      <c r="I27" s="356"/>
      <c r="J27" s="356"/>
      <c r="K27" s="356"/>
    </row>
    <row r="28" spans="2:11" ht="24" customHeight="1">
      <c r="B28" s="356"/>
      <c r="C28" s="356"/>
      <c r="D28" s="356"/>
      <c r="E28" s="356"/>
      <c r="F28" s="356"/>
      <c r="G28" s="356"/>
      <c r="H28" s="356"/>
      <c r="I28" s="356"/>
      <c r="J28" s="356"/>
      <c r="K28" s="356"/>
    </row>
    <row r="29" spans="2:11" ht="24" customHeight="1">
      <c r="B29" s="356"/>
      <c r="C29" s="356"/>
      <c r="D29" s="356"/>
      <c r="E29" s="356"/>
      <c r="F29" s="356"/>
      <c r="G29" s="356"/>
      <c r="H29" s="356"/>
      <c r="I29" s="356"/>
      <c r="J29" s="356"/>
      <c r="K29" s="356"/>
    </row>
    <row r="30" spans="2:11" ht="24" customHeight="1">
      <c r="B30" s="356"/>
      <c r="C30" s="356"/>
      <c r="D30" s="356"/>
      <c r="E30" s="356"/>
      <c r="F30" s="356"/>
      <c r="G30" s="356"/>
      <c r="H30" s="356"/>
      <c r="I30" s="356"/>
      <c r="J30" s="356"/>
      <c r="K30" s="356"/>
    </row>
    <row r="31" spans="2:11" ht="24" customHeight="1">
      <c r="B31" s="356"/>
      <c r="C31" s="356"/>
      <c r="D31" s="356"/>
      <c r="E31" s="356"/>
      <c r="F31" s="356"/>
      <c r="G31" s="356"/>
      <c r="H31" s="356"/>
      <c r="I31" s="356"/>
      <c r="J31" s="356"/>
      <c r="K31" s="356"/>
    </row>
    <row r="32" spans="2:11" ht="24" customHeight="1">
      <c r="B32" s="356"/>
      <c r="C32" s="356"/>
      <c r="D32" s="356"/>
      <c r="E32" s="356"/>
      <c r="F32" s="356"/>
      <c r="G32" s="356"/>
      <c r="H32" s="356"/>
      <c r="I32" s="356"/>
      <c r="J32" s="356"/>
      <c r="K32" s="356"/>
    </row>
    <row r="33" spans="2:10" ht="24" customHeight="1">
      <c r="B33" s="357" t="s">
        <v>57</v>
      </c>
      <c r="C33" s="357"/>
      <c r="D33" s="357"/>
      <c r="E33" s="357"/>
      <c r="F33" s="357"/>
      <c r="G33" s="357"/>
      <c r="H33" s="357"/>
      <c r="I33" s="357"/>
      <c r="J33" s="357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B1">
      <selection activeCell="D5" sqref="D5"/>
    </sheetView>
  </sheetViews>
  <sheetFormatPr defaultColWidth="7.00390625" defaultRowHeight="15"/>
  <cols>
    <col min="1" max="1" width="13.57421875" style="272" customWidth="1"/>
    <col min="2" max="2" width="7.140625" style="272" customWidth="1"/>
    <col min="3" max="3" width="2.421875" style="272" customWidth="1"/>
    <col min="4" max="8" width="11.57421875" style="272" customWidth="1"/>
    <col min="9" max="9" width="15.28125" style="272" customWidth="1"/>
    <col min="10" max="10" width="16.8515625" style="272" customWidth="1"/>
    <col min="11" max="11" width="8.28125" style="272" customWidth="1"/>
    <col min="12" max="12" width="8.421875" style="272" customWidth="1"/>
    <col min="13" max="13" width="12.8515625" style="272" bestFit="1" customWidth="1"/>
    <col min="14" max="14" width="12.140625" style="272" bestFit="1" customWidth="1"/>
    <col min="15" max="15" width="13.00390625" style="272" bestFit="1" customWidth="1"/>
    <col min="16" max="16" width="7.00390625" style="272" customWidth="1"/>
    <col min="17" max="17" width="11.140625" style="272" customWidth="1"/>
    <col min="18" max="16384" width="7.00390625" style="272" customWidth="1"/>
  </cols>
  <sheetData>
    <row r="1" ht="19.5">
      <c r="I1" s="272" t="str">
        <f>summary2022Y!A6</f>
        <v>สำนักงานคดีเศรษฐกิจและทรัพยากร</v>
      </c>
    </row>
    <row r="2" spans="1:14" s="276" customFormat="1" ht="30" customHeight="1">
      <c r="A2" s="273" t="s">
        <v>96</v>
      </c>
      <c r="B2" s="274">
        <v>4.2</v>
      </c>
      <c r="C2" s="255" t="s">
        <v>0</v>
      </c>
      <c r="D2" s="358" t="s">
        <v>123</v>
      </c>
      <c r="E2" s="359"/>
      <c r="F2" s="359"/>
      <c r="G2" s="359"/>
      <c r="H2" s="359"/>
      <c r="I2" s="359"/>
      <c r="J2" s="359"/>
      <c r="K2" s="359"/>
      <c r="L2" s="359"/>
      <c r="M2" s="359"/>
      <c r="N2" s="275"/>
    </row>
    <row r="3" spans="1:4" s="276" customFormat="1" ht="24.75" customHeight="1">
      <c r="A3" s="360" t="s">
        <v>1</v>
      </c>
      <c r="B3" s="361"/>
      <c r="C3" s="255" t="s">
        <v>0</v>
      </c>
      <c r="D3" s="277">
        <v>3</v>
      </c>
    </row>
    <row r="4" spans="1:5" s="276" customFormat="1" ht="24.75" customHeight="1">
      <c r="A4" s="360" t="s">
        <v>2</v>
      </c>
      <c r="B4" s="361"/>
      <c r="C4" s="256" t="s">
        <v>0</v>
      </c>
      <c r="D4" s="278">
        <f>IF(E6=1,"N/A",I10)</f>
        <v>0</v>
      </c>
      <c r="E4" s="272"/>
    </row>
    <row r="5" spans="1:5" s="276" customFormat="1" ht="24.75" customHeight="1">
      <c r="A5" s="360" t="s">
        <v>3</v>
      </c>
      <c r="B5" s="361"/>
      <c r="C5" s="256" t="s">
        <v>0</v>
      </c>
      <c r="D5" s="279" t="str">
        <f>IF(I10&gt;=3,"ดีมาก",IF(I10&gt;=2,"ปานกลาง",IF(I10&gt;=1,"ต่ำ","ต่ำมาก")))</f>
        <v>ต่ำมาก</v>
      </c>
      <c r="E5" s="272"/>
    </row>
    <row r="6" spans="1:6" s="276" customFormat="1" ht="24.75" customHeight="1">
      <c r="A6" s="360" t="s">
        <v>4</v>
      </c>
      <c r="B6" s="361"/>
      <c r="C6" s="256" t="s">
        <v>0</v>
      </c>
      <c r="D6" s="280">
        <f>IF(E6=1,1,J10)</f>
        <v>1</v>
      </c>
      <c r="E6" s="281"/>
      <c r="F6" s="282" t="s">
        <v>5</v>
      </c>
    </row>
    <row r="7" s="276" customFormat="1" ht="19.5">
      <c r="G7" s="283"/>
    </row>
    <row r="8" spans="1:10" s="285" customFormat="1" ht="22.5" customHeight="1">
      <c r="A8" s="284"/>
      <c r="C8" s="286"/>
      <c r="D8" s="362" t="s">
        <v>6</v>
      </c>
      <c r="E8" s="362"/>
      <c r="F8" s="362"/>
      <c r="G8" s="362"/>
      <c r="H8" s="362"/>
      <c r="I8" s="263"/>
      <c r="J8" s="263"/>
    </row>
    <row r="9" spans="1:10" s="285" customFormat="1" ht="22.5" customHeight="1">
      <c r="A9" s="284"/>
      <c r="C9" s="286"/>
      <c r="D9" s="257" t="s">
        <v>13</v>
      </c>
      <c r="E9" s="257" t="s">
        <v>14</v>
      </c>
      <c r="F9" s="257" t="s">
        <v>15</v>
      </c>
      <c r="G9" s="257" t="s">
        <v>16</v>
      </c>
      <c r="H9" s="257" t="s">
        <v>17</v>
      </c>
      <c r="I9" s="258" t="s">
        <v>2</v>
      </c>
      <c r="J9" s="259" t="s">
        <v>7</v>
      </c>
    </row>
    <row r="10" spans="2:10" s="285" customFormat="1" ht="22.5" customHeight="1">
      <c r="B10" s="287"/>
      <c r="D10" s="260">
        <v>1</v>
      </c>
      <c r="E10" s="261"/>
      <c r="F10" s="260">
        <v>2</v>
      </c>
      <c r="G10" s="261"/>
      <c r="H10" s="260">
        <v>3</v>
      </c>
      <c r="I10" s="267">
        <f>J13</f>
        <v>0</v>
      </c>
      <c r="J10" s="262">
        <f>6-IF(E6=1,5,IF(I10=H10,1,IF(I10=F10,3,IF(I10=D10,5,IF(I10=0,5)))))</f>
        <v>1</v>
      </c>
    </row>
    <row r="11" spans="3:5" s="285" customFormat="1" ht="19.5">
      <c r="C11" s="288"/>
      <c r="D11" s="289"/>
      <c r="E11" s="290"/>
    </row>
    <row r="12" spans="4:16" s="285" customFormat="1" ht="39.75" customHeight="1">
      <c r="D12" s="364" t="s">
        <v>124</v>
      </c>
      <c r="E12" s="365"/>
      <c r="F12" s="365"/>
      <c r="G12" s="365"/>
      <c r="H12" s="365"/>
      <c r="I12" s="365"/>
      <c r="J12" s="267">
        <v>3</v>
      </c>
      <c r="K12" s="282" t="s">
        <v>8</v>
      </c>
      <c r="M12" s="291"/>
      <c r="N12" s="292"/>
      <c r="O12" s="292"/>
      <c r="P12" s="292"/>
    </row>
    <row r="13" spans="4:17" s="285" customFormat="1" ht="39.75" customHeight="1">
      <c r="D13" s="364" t="s">
        <v>125</v>
      </c>
      <c r="E13" s="364"/>
      <c r="F13" s="364"/>
      <c r="G13" s="364"/>
      <c r="H13" s="364"/>
      <c r="I13" s="364"/>
      <c r="J13" s="268">
        <f>M19</f>
        <v>0</v>
      </c>
      <c r="K13" s="282" t="s">
        <v>8</v>
      </c>
      <c r="M13" s="292"/>
      <c r="N13" s="292"/>
      <c r="O13" s="292"/>
      <c r="P13" s="292"/>
      <c r="Q13" s="292"/>
    </row>
    <row r="14" spans="4:17" s="285" customFormat="1" ht="19.5">
      <c r="D14" s="293"/>
      <c r="E14" s="293"/>
      <c r="F14" s="293"/>
      <c r="G14" s="293"/>
      <c r="H14" s="293"/>
      <c r="I14" s="293"/>
      <c r="J14" s="269"/>
      <c r="K14" s="282"/>
      <c r="M14" s="294"/>
      <c r="N14" s="294"/>
      <c r="O14" s="294"/>
      <c r="P14" s="292"/>
      <c r="Q14" s="292"/>
    </row>
    <row r="15" spans="4:17" s="263" customFormat="1" ht="24" customHeight="1">
      <c r="D15" s="366" t="s">
        <v>114</v>
      </c>
      <c r="E15" s="366"/>
      <c r="F15" s="366"/>
      <c r="G15" s="366"/>
      <c r="H15" s="366"/>
      <c r="I15" s="366"/>
      <c r="J15" s="264" t="s">
        <v>108</v>
      </c>
      <c r="K15" s="367" t="s">
        <v>109</v>
      </c>
      <c r="L15" s="367"/>
      <c r="M15" s="265"/>
      <c r="N15" s="265"/>
      <c r="O15" s="265"/>
      <c r="P15" s="266"/>
      <c r="Q15" s="266"/>
    </row>
    <row r="16" spans="4:17" s="285" customFormat="1" ht="54.75" customHeight="1">
      <c r="D16" s="368" t="s">
        <v>126</v>
      </c>
      <c r="E16" s="369"/>
      <c r="F16" s="369"/>
      <c r="G16" s="369"/>
      <c r="H16" s="369"/>
      <c r="I16" s="370"/>
      <c r="J16" s="270"/>
      <c r="K16" s="371">
        <f>IF(ISBLANK(J16),"",IF(N16&gt;=0,"ผ่าน",IF(N16&lt;0,"ไม่ผ่าน",IF(N16&gt;=0,"ผ่าน",IF(N16&lt;0,"ไม่ผ่าน")))))</f>
      </c>
      <c r="L16" s="372"/>
      <c r="M16" s="295">
        <v>242857</v>
      </c>
      <c r="N16" s="296">
        <f>M16-J16</f>
        <v>242857</v>
      </c>
      <c r="O16" s="297"/>
      <c r="P16" s="292"/>
      <c r="Q16" s="298"/>
    </row>
    <row r="17" spans="4:17" s="285" customFormat="1" ht="69.75" customHeight="1">
      <c r="D17" s="368" t="s">
        <v>127</v>
      </c>
      <c r="E17" s="369"/>
      <c r="F17" s="369"/>
      <c r="G17" s="369"/>
      <c r="H17" s="369"/>
      <c r="I17" s="370"/>
      <c r="J17" s="271"/>
      <c r="K17" s="371">
        <f>IF(ISBLANK(J17),"",IF(N17&gt;=0,"ผ่าน",IF(N17&lt;0,"ไม่ผ่าน",IF(N17&gt;=0,"ผ่าน",IF(N17&lt;0,"ไม่ผ่าน")))))</f>
      </c>
      <c r="L17" s="372"/>
      <c r="M17" s="295">
        <v>242978</v>
      </c>
      <c r="N17" s="296">
        <f>M17-J17</f>
        <v>242978</v>
      </c>
      <c r="O17" s="292"/>
      <c r="P17" s="292"/>
      <c r="Q17" s="292"/>
    </row>
    <row r="18" spans="4:17" s="285" customFormat="1" ht="88.5" customHeight="1">
      <c r="D18" s="368" t="s">
        <v>128</v>
      </c>
      <c r="E18" s="369"/>
      <c r="F18" s="369"/>
      <c r="G18" s="369"/>
      <c r="H18" s="369"/>
      <c r="I18" s="370"/>
      <c r="J18" s="270"/>
      <c r="K18" s="371">
        <f>IF(ISBLANK(J18),"",IF(N18&gt;=0,"ผ่าน",IF(N18&lt;0,"ไม่ผ่าน",IF(N18&gt;=0,"ผ่าน",IF(N18&lt;0,"ไม่ผ่าน")))))</f>
      </c>
      <c r="L18" s="372"/>
      <c r="M18" s="295">
        <v>243069</v>
      </c>
      <c r="N18" s="296">
        <f>M18-J18</f>
        <v>243069</v>
      </c>
      <c r="O18" s="292"/>
      <c r="P18" s="292"/>
      <c r="Q18" s="292"/>
    </row>
    <row r="19" spans="4:17" s="285" customFormat="1" ht="15.75" customHeight="1">
      <c r="D19" s="293"/>
      <c r="E19" s="293"/>
      <c r="F19" s="293"/>
      <c r="G19" s="293"/>
      <c r="H19" s="293"/>
      <c r="I19" s="293"/>
      <c r="J19" s="293"/>
      <c r="K19" s="282"/>
      <c r="M19" s="294">
        <f>COUNTIF(K16:L18,"ผ่าน")</f>
        <v>0</v>
      </c>
      <c r="N19" s="294"/>
      <c r="O19" s="292"/>
      <c r="P19" s="292"/>
      <c r="Q19" s="292"/>
    </row>
    <row r="20" spans="3:17" s="285" customFormat="1" ht="19.5">
      <c r="C20" s="377" t="s">
        <v>32</v>
      </c>
      <c r="D20" s="377"/>
      <c r="E20" s="377"/>
      <c r="F20" s="293"/>
      <c r="G20" s="293"/>
      <c r="H20" s="293"/>
      <c r="I20" s="293"/>
      <c r="J20" s="293"/>
      <c r="K20" s="282"/>
      <c r="O20" s="292"/>
      <c r="P20" s="292"/>
      <c r="Q20" s="292"/>
    </row>
    <row r="21" spans="3:16" s="285" customFormat="1" ht="19.5">
      <c r="C21" s="363" t="s">
        <v>129</v>
      </c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294"/>
      <c r="O21" s="294"/>
      <c r="P21" s="292"/>
    </row>
    <row r="22" spans="4:14" s="285" customFormat="1" ht="19.5">
      <c r="D22" s="293"/>
      <c r="E22" s="293"/>
      <c r="F22" s="293"/>
      <c r="G22" s="293"/>
      <c r="H22" s="293"/>
      <c r="I22" s="293"/>
      <c r="J22" s="293"/>
      <c r="K22" s="282"/>
      <c r="M22" s="294"/>
      <c r="N22" s="294"/>
    </row>
    <row r="23" spans="2:4" s="299" customFormat="1" ht="19.5">
      <c r="B23" s="373" t="s">
        <v>63</v>
      </c>
      <c r="C23" s="373"/>
      <c r="D23" s="373"/>
    </row>
    <row r="24" spans="2:12" s="299" customFormat="1" ht="19.5"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</row>
    <row r="25" spans="2:12" s="299" customFormat="1" ht="19.5"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</row>
    <row r="26" spans="2:12" s="299" customFormat="1" ht="19.5"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</row>
    <row r="27" spans="2:12" s="299" customFormat="1" ht="19.5"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</row>
    <row r="28" spans="2:12" s="299" customFormat="1" ht="19.5"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</row>
    <row r="29" spans="2:12" s="299" customFormat="1" ht="19.5"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</row>
    <row r="30" spans="2:12" s="299" customFormat="1" ht="19.5"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</row>
    <row r="31" spans="2:12" s="299" customFormat="1" ht="19.5">
      <c r="B31" s="373" t="s">
        <v>57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</row>
    <row r="32" ht="24" customHeight="1">
      <c r="B32" s="272" t="s">
        <v>18</v>
      </c>
    </row>
    <row r="33" spans="2:12" ht="24" customHeight="1">
      <c r="B33" s="375"/>
      <c r="C33" s="376"/>
      <c r="D33" s="376"/>
      <c r="E33" s="376"/>
      <c r="F33" s="376"/>
      <c r="G33" s="376"/>
      <c r="H33" s="376"/>
      <c r="I33" s="376"/>
      <c r="J33" s="376"/>
      <c r="K33" s="376"/>
      <c r="L33" s="376"/>
    </row>
    <row r="34" spans="2:12" ht="24" customHeight="1">
      <c r="B34" s="375"/>
      <c r="C34" s="376"/>
      <c r="D34" s="376"/>
      <c r="E34" s="376"/>
      <c r="F34" s="376"/>
      <c r="G34" s="376"/>
      <c r="H34" s="376"/>
      <c r="I34" s="376"/>
      <c r="J34" s="376"/>
      <c r="K34" s="376"/>
      <c r="L34" s="376"/>
    </row>
    <row r="35" spans="2:12" ht="24" customHeight="1">
      <c r="B35" s="375"/>
      <c r="C35" s="376"/>
      <c r="D35" s="376"/>
      <c r="E35" s="376"/>
      <c r="F35" s="376"/>
      <c r="G35" s="376"/>
      <c r="H35" s="376"/>
      <c r="I35" s="376"/>
      <c r="J35" s="376"/>
      <c r="K35" s="376"/>
      <c r="L35" s="376"/>
    </row>
    <row r="36" spans="2:12" ht="24" customHeight="1">
      <c r="B36" s="375"/>
      <c r="C36" s="376"/>
      <c r="D36" s="376"/>
      <c r="E36" s="376"/>
      <c r="F36" s="376"/>
      <c r="G36" s="376"/>
      <c r="H36" s="376"/>
      <c r="I36" s="376"/>
      <c r="J36" s="376"/>
      <c r="K36" s="376"/>
      <c r="L36" s="376"/>
    </row>
    <row r="37" spans="2:12" ht="24" customHeight="1"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76"/>
    </row>
    <row r="38" spans="2:12" ht="24" customHeight="1">
      <c r="B38" s="375"/>
      <c r="C38" s="376"/>
      <c r="D38" s="376"/>
      <c r="E38" s="376"/>
      <c r="F38" s="376"/>
      <c r="G38" s="376"/>
      <c r="H38" s="376"/>
      <c r="I38" s="376"/>
      <c r="J38" s="376"/>
      <c r="K38" s="376"/>
      <c r="L38" s="376"/>
    </row>
    <row r="39" spans="2:12" ht="24" customHeight="1"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</row>
    <row r="40" spans="2:12" ht="24" customHeight="1">
      <c r="B40" s="373" t="s">
        <v>57</v>
      </c>
      <c r="C40" s="373"/>
      <c r="D40" s="373"/>
      <c r="E40" s="373"/>
      <c r="F40" s="373"/>
      <c r="G40" s="373"/>
      <c r="H40" s="373"/>
      <c r="I40" s="373"/>
      <c r="J40" s="373"/>
      <c r="K40" s="373"/>
      <c r="L40" s="373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78" t="s">
        <v>58</v>
      </c>
      <c r="E1" s="378"/>
      <c r="F1" s="378"/>
      <c r="G1" s="37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1" t="s">
        <v>19</v>
      </c>
      <c r="C7" s="381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1">
        <v>1</v>
      </c>
      <c r="C8" s="381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81">
        <v>2</v>
      </c>
      <c r="C9" s="381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81">
        <v>3</v>
      </c>
      <c r="C10" s="381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81">
        <v>4</v>
      </c>
      <c r="C11" s="381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81">
        <v>5</v>
      </c>
      <c r="C12" s="381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79"/>
      <c r="C15" s="379"/>
      <c r="D15" s="379"/>
      <c r="E15" s="379"/>
      <c r="F15" s="379"/>
      <c r="G15" s="379"/>
      <c r="H15" s="379"/>
    </row>
    <row r="16" spans="2:8" ht="21.75">
      <c r="B16" s="379"/>
      <c r="C16" s="379"/>
      <c r="D16" s="379"/>
      <c r="E16" s="379"/>
      <c r="F16" s="379"/>
      <c r="G16" s="379"/>
      <c r="H16" s="379"/>
    </row>
    <row r="17" spans="2:8" ht="21.75">
      <c r="B17" s="379"/>
      <c r="C17" s="379"/>
      <c r="D17" s="379"/>
      <c r="E17" s="379"/>
      <c r="F17" s="379"/>
      <c r="G17" s="379"/>
      <c r="H17" s="379"/>
    </row>
    <row r="18" spans="2:8" ht="21.75">
      <c r="B18" s="379"/>
      <c r="C18" s="379"/>
      <c r="D18" s="379"/>
      <c r="E18" s="379"/>
      <c r="F18" s="379"/>
      <c r="G18" s="379"/>
      <c r="H18" s="379"/>
    </row>
    <row r="19" spans="2:8" ht="21.75">
      <c r="B19" s="379"/>
      <c r="C19" s="379"/>
      <c r="D19" s="379"/>
      <c r="E19" s="379"/>
      <c r="F19" s="379"/>
      <c r="G19" s="379"/>
      <c r="H19" s="379"/>
    </row>
    <row r="20" spans="2:8" ht="21.75">
      <c r="B20" s="379"/>
      <c r="C20" s="379"/>
      <c r="D20" s="379"/>
      <c r="E20" s="379"/>
      <c r="F20" s="379"/>
      <c r="G20" s="379"/>
      <c r="H20" s="379"/>
    </row>
    <row r="21" spans="2:11" ht="21.75">
      <c r="B21" s="380" t="s">
        <v>57</v>
      </c>
      <c r="C21" s="380"/>
      <c r="D21" s="380"/>
      <c r="E21" s="380"/>
      <c r="F21" s="380"/>
      <c r="G21" s="380"/>
      <c r="H21" s="380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79"/>
      <c r="C24" s="379"/>
      <c r="D24" s="379"/>
      <c r="E24" s="379"/>
      <c r="F24" s="379"/>
      <c r="G24" s="379"/>
      <c r="H24" s="379"/>
    </row>
    <row r="25" spans="2:8" ht="21.75">
      <c r="B25" s="379"/>
      <c r="C25" s="379"/>
      <c r="D25" s="379"/>
      <c r="E25" s="379"/>
      <c r="F25" s="379"/>
      <c r="G25" s="379"/>
      <c r="H25" s="379"/>
    </row>
    <row r="26" spans="2:8" ht="21.75">
      <c r="B26" s="379"/>
      <c r="C26" s="379"/>
      <c r="D26" s="379"/>
      <c r="E26" s="379"/>
      <c r="F26" s="379"/>
      <c r="G26" s="379"/>
      <c r="H26" s="379"/>
    </row>
    <row r="27" spans="2:8" ht="21.75">
      <c r="B27" s="379"/>
      <c r="C27" s="379"/>
      <c r="D27" s="379"/>
      <c r="E27" s="379"/>
      <c r="F27" s="379"/>
      <c r="G27" s="379"/>
      <c r="H27" s="379"/>
    </row>
    <row r="28" spans="2:8" ht="21.75">
      <c r="B28" s="379"/>
      <c r="C28" s="379"/>
      <c r="D28" s="379"/>
      <c r="E28" s="379"/>
      <c r="F28" s="379"/>
      <c r="G28" s="379"/>
      <c r="H28" s="379"/>
    </row>
    <row r="29" spans="2:8" ht="21.75">
      <c r="B29" s="379"/>
      <c r="C29" s="379"/>
      <c r="D29" s="379"/>
      <c r="E29" s="379"/>
      <c r="F29" s="379"/>
      <c r="G29" s="379"/>
      <c r="H29" s="379"/>
    </row>
    <row r="30" spans="2:8" ht="21.75">
      <c r="B30" s="379"/>
      <c r="C30" s="379"/>
      <c r="D30" s="379"/>
      <c r="E30" s="379"/>
      <c r="F30" s="379"/>
      <c r="G30" s="379"/>
      <c r="H30" s="379"/>
    </row>
    <row r="31" spans="2:11" ht="21.75">
      <c r="B31" s="380" t="s">
        <v>57</v>
      </c>
      <c r="C31" s="380"/>
      <c r="D31" s="380"/>
      <c r="E31" s="380"/>
      <c r="F31" s="380"/>
      <c r="G31" s="380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0" t="s">
        <v>87</v>
      </c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95"/>
    </row>
    <row r="2" spans="1:4" s="83" customFormat="1" ht="22.5" customHeight="1">
      <c r="A2" s="392" t="s">
        <v>1</v>
      </c>
      <c r="B2" s="393"/>
      <c r="C2" s="87" t="s">
        <v>0</v>
      </c>
      <c r="D2" s="88">
        <v>2</v>
      </c>
    </row>
    <row r="3" spans="1:5" s="83" customFormat="1" ht="22.5" customHeight="1">
      <c r="A3" s="392" t="s">
        <v>2</v>
      </c>
      <c r="B3" s="39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2" t="s">
        <v>3</v>
      </c>
      <c r="B4" s="39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2" t="s">
        <v>4</v>
      </c>
      <c r="B5" s="39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4" t="s">
        <v>6</v>
      </c>
      <c r="E7" s="394"/>
      <c r="F7" s="394"/>
      <c r="G7" s="394"/>
      <c r="H7" s="39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84" t="s">
        <v>81</v>
      </c>
      <c r="E11" s="385"/>
      <c r="F11" s="385"/>
      <c r="G11" s="385"/>
      <c r="H11" s="385"/>
      <c r="I11" s="385"/>
      <c r="J11" s="23"/>
      <c r="K11" s="20" t="s">
        <v>8</v>
      </c>
      <c r="N11" s="86"/>
    </row>
    <row r="12" spans="4:11" s="78" customFormat="1" ht="54" customHeight="1">
      <c r="D12" s="384" t="s">
        <v>86</v>
      </c>
      <c r="E12" s="384"/>
      <c r="F12" s="384"/>
      <c r="G12" s="384"/>
      <c r="H12" s="384"/>
      <c r="I12" s="384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88" t="s">
        <v>88</v>
      </c>
      <c r="E14" s="388"/>
      <c r="F14" s="388"/>
      <c r="G14" s="388"/>
      <c r="H14" s="388"/>
      <c r="I14" s="389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7" t="s">
        <v>63</v>
      </c>
      <c r="C16" s="387"/>
      <c r="D16" s="387"/>
    </row>
    <row r="17" spans="2:14" s="41" customFormat="1" ht="24" customHeight="1"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</row>
    <row r="18" spans="2:14" s="41" customFormat="1" ht="24" customHeight="1"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</row>
    <row r="19" spans="2:14" s="41" customFormat="1" ht="24" customHeight="1"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</row>
    <row r="20" spans="2:14" s="41" customFormat="1" ht="24" customHeight="1"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</row>
    <row r="21" spans="2:14" s="41" customFormat="1" ht="24" customHeight="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</row>
    <row r="22" spans="2:14" s="41" customFormat="1" ht="24" customHeight="1"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</row>
    <row r="23" spans="2:14" s="41" customFormat="1" ht="24" customHeight="1"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</row>
    <row r="24" spans="2:14" s="41" customFormat="1" ht="24" customHeight="1">
      <c r="B24" s="380" t="s">
        <v>57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82" t="s">
        <v>66</v>
      </c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</row>
    <row r="27" spans="2:14" s="8" customFormat="1" ht="24" customHeight="1"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</row>
    <row r="28" spans="2:14" s="8" customFormat="1" ht="24" customHeight="1"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</row>
    <row r="29" spans="2:14" ht="24" customHeight="1"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</row>
    <row r="30" spans="2:14" ht="24" customHeight="1"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</row>
    <row r="31" spans="2:14" ht="24" customHeight="1"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</row>
    <row r="32" spans="2:14" ht="24" customHeight="1"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</row>
    <row r="33" spans="2:14" ht="24" customHeight="1">
      <c r="B33" s="380" t="s">
        <v>57</v>
      </c>
      <c r="C33" s="380"/>
      <c r="D33" s="380"/>
      <c r="E33" s="380"/>
      <c r="F33" s="380"/>
      <c r="G33" s="380"/>
      <c r="H33" s="380"/>
      <c r="I33" s="380"/>
      <c r="J33" s="380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9" t="s">
        <v>52</v>
      </c>
      <c r="E1" s="399"/>
      <c r="F1" s="399"/>
      <c r="G1" s="399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1" t="s">
        <v>19</v>
      </c>
      <c r="C7" s="38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1">
        <v>1</v>
      </c>
      <c r="C8" s="381"/>
      <c r="D8" s="60" t="s">
        <v>37</v>
      </c>
      <c r="E8" s="55"/>
      <c r="F8" s="400" t="s">
        <v>60</v>
      </c>
      <c r="G8" s="401"/>
      <c r="H8" s="401"/>
      <c r="I8" s="401"/>
      <c r="J8" s="11"/>
      <c r="K8" s="11"/>
      <c r="L8" s="11"/>
      <c r="M8" s="11"/>
      <c r="N8" s="11"/>
      <c r="O8" s="11"/>
    </row>
    <row r="9" spans="2:15" s="10" customFormat="1" ht="236.25" customHeight="1">
      <c r="B9" s="381">
        <v>2</v>
      </c>
      <c r="C9" s="381"/>
      <c r="D9" s="57" t="s">
        <v>77</v>
      </c>
      <c r="E9" s="55"/>
      <c r="F9" s="400" t="s">
        <v>60</v>
      </c>
      <c r="G9" s="401"/>
      <c r="H9" s="401"/>
      <c r="I9" s="401"/>
      <c r="J9" s="11"/>
      <c r="K9" s="11"/>
      <c r="L9" s="11"/>
      <c r="M9" s="11"/>
      <c r="N9" s="11"/>
      <c r="O9" s="11"/>
    </row>
    <row r="10" spans="2:15" s="10" customFormat="1" ht="143.25" customHeight="1">
      <c r="B10" s="381">
        <v>3</v>
      </c>
      <c r="C10" s="381"/>
      <c r="D10" s="57" t="s">
        <v>78</v>
      </c>
      <c r="E10" s="55"/>
      <c r="F10" s="400" t="s">
        <v>61</v>
      </c>
      <c r="G10" s="402"/>
      <c r="H10" s="402"/>
      <c r="I10" s="402"/>
      <c r="J10" s="11"/>
      <c r="K10" s="11"/>
      <c r="L10" s="11"/>
      <c r="M10" s="11"/>
      <c r="N10" s="11"/>
      <c r="O10" s="11"/>
    </row>
    <row r="11" spans="2:15" s="10" customFormat="1" ht="69.75">
      <c r="B11" s="381">
        <v>4</v>
      </c>
      <c r="C11" s="381"/>
      <c r="D11" s="58" t="s">
        <v>79</v>
      </c>
      <c r="E11" s="55"/>
      <c r="F11" s="400" t="s">
        <v>61</v>
      </c>
      <c r="G11" s="402"/>
      <c r="H11" s="402"/>
      <c r="I11" s="402"/>
      <c r="J11" s="11"/>
      <c r="K11" s="11"/>
      <c r="L11" s="11"/>
      <c r="M11" s="11"/>
      <c r="N11" s="11"/>
      <c r="O11" s="11"/>
    </row>
    <row r="12" spans="2:15" s="10" customFormat="1" ht="116.25">
      <c r="B12" s="381">
        <v>5</v>
      </c>
      <c r="C12" s="381"/>
      <c r="D12" s="57" t="s">
        <v>80</v>
      </c>
      <c r="E12" s="55"/>
      <c r="F12" s="400" t="s">
        <v>61</v>
      </c>
      <c r="G12" s="402"/>
      <c r="H12" s="402"/>
      <c r="I12" s="402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96" t="s">
        <v>62</v>
      </c>
      <c r="C14" s="396"/>
      <c r="D14" s="396"/>
      <c r="E14" s="396"/>
      <c r="F14" s="396"/>
      <c r="G14" s="396"/>
      <c r="H14" s="396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98"/>
      <c r="C16" s="398"/>
      <c r="D16" s="398"/>
      <c r="E16" s="398"/>
      <c r="F16" s="398"/>
      <c r="G16" s="398"/>
      <c r="H16" s="398"/>
    </row>
    <row r="17" spans="2:8" ht="24" customHeight="1">
      <c r="B17" s="398"/>
      <c r="C17" s="398"/>
      <c r="D17" s="398"/>
      <c r="E17" s="398"/>
      <c r="F17" s="398"/>
      <c r="G17" s="398"/>
      <c r="H17" s="398"/>
    </row>
    <row r="18" spans="2:8" ht="24" customHeight="1">
      <c r="B18" s="398"/>
      <c r="C18" s="398"/>
      <c r="D18" s="398"/>
      <c r="E18" s="398"/>
      <c r="F18" s="398"/>
      <c r="G18" s="398"/>
      <c r="H18" s="398"/>
    </row>
    <row r="19" spans="2:8" ht="24" customHeight="1">
      <c r="B19" s="398"/>
      <c r="C19" s="398"/>
      <c r="D19" s="398"/>
      <c r="E19" s="398"/>
      <c r="F19" s="398"/>
      <c r="G19" s="398"/>
      <c r="H19" s="398"/>
    </row>
    <row r="20" spans="2:8" ht="24" customHeight="1">
      <c r="B20" s="398"/>
      <c r="C20" s="398"/>
      <c r="D20" s="398"/>
      <c r="E20" s="398"/>
      <c r="F20" s="398"/>
      <c r="G20" s="398"/>
      <c r="H20" s="398"/>
    </row>
    <row r="21" spans="2:8" ht="24" customHeight="1">
      <c r="B21" s="398"/>
      <c r="C21" s="398"/>
      <c r="D21" s="398"/>
      <c r="E21" s="398"/>
      <c r="F21" s="398"/>
      <c r="G21" s="398"/>
      <c r="H21" s="398"/>
    </row>
    <row r="22" spans="2:8" ht="24" customHeight="1">
      <c r="B22" s="398"/>
      <c r="C22" s="398"/>
      <c r="D22" s="398"/>
      <c r="E22" s="398"/>
      <c r="F22" s="398"/>
      <c r="G22" s="398"/>
      <c r="H22" s="398"/>
    </row>
    <row r="23" spans="2:8" ht="24" customHeight="1">
      <c r="B23" s="398"/>
      <c r="C23" s="398"/>
      <c r="D23" s="398"/>
      <c r="E23" s="398"/>
      <c r="F23" s="398"/>
      <c r="G23" s="398"/>
      <c r="H23" s="398"/>
    </row>
    <row r="24" spans="2:8" ht="24" customHeight="1">
      <c r="B24" s="398"/>
      <c r="C24" s="398"/>
      <c r="D24" s="398"/>
      <c r="E24" s="398"/>
      <c r="F24" s="398"/>
      <c r="G24" s="398"/>
      <c r="H24" s="398"/>
    </row>
    <row r="25" spans="2:8" ht="24" customHeight="1">
      <c r="B25" s="398"/>
      <c r="C25" s="398"/>
      <c r="D25" s="398"/>
      <c r="E25" s="398"/>
      <c r="F25" s="398"/>
      <c r="G25" s="398"/>
      <c r="H25" s="398"/>
    </row>
    <row r="26" spans="2:9" ht="24" customHeight="1">
      <c r="B26" s="380" t="s">
        <v>57</v>
      </c>
      <c r="C26" s="380"/>
      <c r="D26" s="380"/>
      <c r="E26" s="380"/>
      <c r="F26" s="380"/>
      <c r="G26" s="380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97"/>
      <c r="C29" s="397"/>
      <c r="D29" s="397"/>
      <c r="E29" s="397"/>
      <c r="F29" s="397"/>
      <c r="G29" s="397"/>
      <c r="H29" s="397"/>
    </row>
    <row r="30" spans="2:8" ht="24" customHeight="1">
      <c r="B30" s="397"/>
      <c r="C30" s="397"/>
      <c r="D30" s="397"/>
      <c r="E30" s="397"/>
      <c r="F30" s="397"/>
      <c r="G30" s="397"/>
      <c r="H30" s="397"/>
    </row>
    <row r="31" spans="2:8" ht="24" customHeight="1">
      <c r="B31" s="397"/>
      <c r="C31" s="397"/>
      <c r="D31" s="397"/>
      <c r="E31" s="397"/>
      <c r="F31" s="397"/>
      <c r="G31" s="397"/>
      <c r="H31" s="397"/>
    </row>
    <row r="32" spans="2:8" ht="24" customHeight="1">
      <c r="B32" s="397"/>
      <c r="C32" s="397"/>
      <c r="D32" s="397"/>
      <c r="E32" s="397"/>
      <c r="F32" s="397"/>
      <c r="G32" s="397"/>
      <c r="H32" s="397"/>
    </row>
    <row r="33" spans="2:8" ht="24" customHeight="1">
      <c r="B33" s="397"/>
      <c r="C33" s="397"/>
      <c r="D33" s="397"/>
      <c r="E33" s="397"/>
      <c r="F33" s="397"/>
      <c r="G33" s="397"/>
      <c r="H33" s="397"/>
    </row>
    <row r="34" spans="2:8" ht="24" customHeight="1">
      <c r="B34" s="397"/>
      <c r="C34" s="397"/>
      <c r="D34" s="397"/>
      <c r="E34" s="397"/>
      <c r="F34" s="397"/>
      <c r="G34" s="397"/>
      <c r="H34" s="397"/>
    </row>
    <row r="35" spans="2:7" ht="21.75">
      <c r="B35" s="380" t="s">
        <v>57</v>
      </c>
      <c r="C35" s="380"/>
      <c r="D35" s="380"/>
      <c r="E35" s="380"/>
      <c r="F35" s="380"/>
      <c r="G35" s="380"/>
    </row>
    <row r="37" spans="2:15" s="10" customFormat="1" ht="24" customHeight="1">
      <c r="B37" s="396" t="s">
        <v>64</v>
      </c>
      <c r="C37" s="396"/>
      <c r="D37" s="396"/>
      <c r="E37" s="396"/>
      <c r="F37" s="396"/>
      <c r="G37" s="396"/>
      <c r="H37" s="396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86"/>
      <c r="C39" s="386"/>
      <c r="D39" s="386"/>
      <c r="E39" s="386"/>
      <c r="F39" s="386"/>
      <c r="G39" s="386"/>
      <c r="H39" s="386"/>
    </row>
    <row r="40" spans="2:8" ht="24" customHeight="1">
      <c r="B40" s="386"/>
      <c r="C40" s="386"/>
      <c r="D40" s="386"/>
      <c r="E40" s="386"/>
      <c r="F40" s="386"/>
      <c r="G40" s="386"/>
      <c r="H40" s="386"/>
    </row>
    <row r="41" spans="2:8" ht="24" customHeight="1">
      <c r="B41" s="386"/>
      <c r="C41" s="386"/>
      <c r="D41" s="386"/>
      <c r="E41" s="386"/>
      <c r="F41" s="386"/>
      <c r="G41" s="386"/>
      <c r="H41" s="386"/>
    </row>
    <row r="42" spans="2:8" ht="24" customHeight="1">
      <c r="B42" s="386"/>
      <c r="C42" s="386"/>
      <c r="D42" s="386"/>
      <c r="E42" s="386"/>
      <c r="F42" s="386"/>
      <c r="G42" s="386"/>
      <c r="H42" s="386"/>
    </row>
    <row r="43" spans="2:8" ht="24" customHeight="1">
      <c r="B43" s="386"/>
      <c r="C43" s="386"/>
      <c r="D43" s="386"/>
      <c r="E43" s="386"/>
      <c r="F43" s="386"/>
      <c r="G43" s="386"/>
      <c r="H43" s="386"/>
    </row>
    <row r="44" spans="2:8" ht="24" customHeight="1">
      <c r="B44" s="386"/>
      <c r="C44" s="386"/>
      <c r="D44" s="386"/>
      <c r="E44" s="386"/>
      <c r="F44" s="386"/>
      <c r="G44" s="386"/>
      <c r="H44" s="386"/>
    </row>
    <row r="45" spans="2:8" ht="24" customHeight="1">
      <c r="B45" s="386"/>
      <c r="C45" s="386"/>
      <c r="D45" s="386"/>
      <c r="E45" s="386"/>
      <c r="F45" s="386"/>
      <c r="G45" s="386"/>
      <c r="H45" s="386"/>
    </row>
    <row r="46" spans="2:8" ht="24" customHeight="1">
      <c r="B46" s="386"/>
      <c r="C46" s="386"/>
      <c r="D46" s="386"/>
      <c r="E46" s="386"/>
      <c r="F46" s="386"/>
      <c r="G46" s="386"/>
      <c r="H46" s="386"/>
    </row>
    <row r="47" spans="2:8" ht="24" customHeight="1">
      <c r="B47" s="386"/>
      <c r="C47" s="386"/>
      <c r="D47" s="386"/>
      <c r="E47" s="386"/>
      <c r="F47" s="386"/>
      <c r="G47" s="386"/>
      <c r="H47" s="386"/>
    </row>
    <row r="48" spans="2:8" ht="24" customHeight="1">
      <c r="B48" s="386"/>
      <c r="C48" s="386"/>
      <c r="D48" s="386"/>
      <c r="E48" s="386"/>
      <c r="F48" s="386"/>
      <c r="G48" s="386"/>
      <c r="H48" s="386"/>
    </row>
    <row r="49" spans="2:8" ht="24" customHeight="1">
      <c r="B49" s="386"/>
      <c r="C49" s="386"/>
      <c r="D49" s="386"/>
      <c r="E49" s="386"/>
      <c r="F49" s="386"/>
      <c r="G49" s="386"/>
      <c r="H49" s="386"/>
    </row>
    <row r="50" spans="2:8" ht="24" customHeight="1">
      <c r="B50" s="386"/>
      <c r="C50" s="386"/>
      <c r="D50" s="386"/>
      <c r="E50" s="386"/>
      <c r="F50" s="386"/>
      <c r="G50" s="386"/>
      <c r="H50" s="386"/>
    </row>
    <row r="51" spans="2:8" ht="24" customHeight="1">
      <c r="B51" s="386"/>
      <c r="C51" s="386"/>
      <c r="D51" s="386"/>
      <c r="E51" s="386"/>
      <c r="F51" s="386"/>
      <c r="G51" s="386"/>
      <c r="H51" s="386"/>
    </row>
    <row r="52" spans="2:13" ht="24" customHeight="1">
      <c r="B52" s="380" t="s">
        <v>57</v>
      </c>
      <c r="C52" s="380"/>
      <c r="D52" s="380"/>
      <c r="E52" s="380"/>
      <c r="F52" s="380"/>
      <c r="G52" s="380"/>
      <c r="H52" s="380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86"/>
      <c r="C55" s="386"/>
      <c r="D55" s="386"/>
      <c r="E55" s="386"/>
      <c r="F55" s="386"/>
      <c r="G55" s="386"/>
      <c r="H55" s="386"/>
    </row>
    <row r="56" spans="2:8" ht="24" customHeight="1">
      <c r="B56" s="386"/>
      <c r="C56" s="386"/>
      <c r="D56" s="386"/>
      <c r="E56" s="386"/>
      <c r="F56" s="386"/>
      <c r="G56" s="386"/>
      <c r="H56" s="386"/>
    </row>
    <row r="57" spans="2:8" ht="24" customHeight="1">
      <c r="B57" s="386"/>
      <c r="C57" s="386"/>
      <c r="D57" s="386"/>
      <c r="E57" s="386"/>
      <c r="F57" s="386"/>
      <c r="G57" s="386"/>
      <c r="H57" s="386"/>
    </row>
    <row r="58" spans="2:8" ht="24" customHeight="1">
      <c r="B58" s="386"/>
      <c r="C58" s="386"/>
      <c r="D58" s="386"/>
      <c r="E58" s="386"/>
      <c r="F58" s="386"/>
      <c r="G58" s="386"/>
      <c r="H58" s="386"/>
    </row>
    <row r="59" spans="2:8" ht="24" customHeight="1">
      <c r="B59" s="386"/>
      <c r="C59" s="386"/>
      <c r="D59" s="386"/>
      <c r="E59" s="386"/>
      <c r="F59" s="386"/>
      <c r="G59" s="386"/>
      <c r="H59" s="386"/>
    </row>
    <row r="60" spans="2:8" ht="24" customHeight="1">
      <c r="B60" s="386"/>
      <c r="C60" s="386"/>
      <c r="D60" s="386"/>
      <c r="E60" s="386"/>
      <c r="F60" s="386"/>
      <c r="G60" s="386"/>
      <c r="H60" s="386"/>
    </row>
    <row r="61" spans="2:7" ht="21.75">
      <c r="B61" s="380" t="s">
        <v>57</v>
      </c>
      <c r="C61" s="380"/>
      <c r="D61" s="380"/>
      <c r="E61" s="380"/>
      <c r="F61" s="380"/>
      <c r="G61" s="380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95" t="s">
        <v>49</v>
      </c>
      <c r="E63" s="395"/>
      <c r="F63" s="395"/>
      <c r="G63" s="395"/>
      <c r="H63" s="395"/>
      <c r="I63" s="395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78" t="s">
        <v>89</v>
      </c>
      <c r="E1" s="378"/>
      <c r="F1" s="378"/>
      <c r="G1" s="378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3" t="s">
        <v>65</v>
      </c>
      <c r="G5" s="404"/>
      <c r="H5" s="404"/>
      <c r="I5" s="404"/>
      <c r="J5" s="404"/>
      <c r="K5" s="40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1" t="s">
        <v>19</v>
      </c>
      <c r="C7" s="38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1">
        <v>1</v>
      </c>
      <c r="C8" s="381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1">
        <v>2</v>
      </c>
      <c r="C9" s="381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1">
        <v>3</v>
      </c>
      <c r="C10" s="381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1">
        <v>4</v>
      </c>
      <c r="C11" s="381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1">
        <v>5</v>
      </c>
      <c r="C12" s="381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79"/>
      <c r="C15" s="379"/>
      <c r="D15" s="379"/>
      <c r="E15" s="379"/>
      <c r="F15" s="379"/>
      <c r="G15" s="379"/>
      <c r="H15" s="379"/>
    </row>
    <row r="16" spans="2:8" ht="21.75">
      <c r="B16" s="379"/>
      <c r="C16" s="379"/>
      <c r="D16" s="379"/>
      <c r="E16" s="379"/>
      <c r="F16" s="379"/>
      <c r="G16" s="379"/>
      <c r="H16" s="379"/>
    </row>
    <row r="17" spans="2:8" ht="21.75">
      <c r="B17" s="379"/>
      <c r="C17" s="379"/>
      <c r="D17" s="379"/>
      <c r="E17" s="379"/>
      <c r="F17" s="379"/>
      <c r="G17" s="379"/>
      <c r="H17" s="379"/>
    </row>
    <row r="18" spans="2:8" ht="21.75">
      <c r="B18" s="379"/>
      <c r="C18" s="379"/>
      <c r="D18" s="379"/>
      <c r="E18" s="379"/>
      <c r="F18" s="379"/>
      <c r="G18" s="379"/>
      <c r="H18" s="379"/>
    </row>
    <row r="19" spans="2:8" ht="21.75">
      <c r="B19" s="379"/>
      <c r="C19" s="379"/>
      <c r="D19" s="379"/>
      <c r="E19" s="379"/>
      <c r="F19" s="379"/>
      <c r="G19" s="379"/>
      <c r="H19" s="379"/>
    </row>
    <row r="20" spans="2:8" ht="21.75">
      <c r="B20" s="379"/>
      <c r="C20" s="379"/>
      <c r="D20" s="379"/>
      <c r="E20" s="379"/>
      <c r="F20" s="379"/>
      <c r="G20" s="379"/>
      <c r="H20" s="379"/>
    </row>
    <row r="21" spans="2:13" ht="21.75">
      <c r="B21" s="380" t="s">
        <v>57</v>
      </c>
      <c r="C21" s="380"/>
      <c r="D21" s="380"/>
      <c r="E21" s="380"/>
      <c r="F21" s="380"/>
      <c r="G21" s="380"/>
      <c r="H21" s="380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86" t="s">
        <v>90</v>
      </c>
      <c r="C24" s="379"/>
      <c r="D24" s="379"/>
      <c r="E24" s="379"/>
      <c r="F24" s="379"/>
      <c r="G24" s="379"/>
      <c r="H24" s="379"/>
    </row>
    <row r="25" spans="2:8" ht="21.75">
      <c r="B25" s="379"/>
      <c r="C25" s="379"/>
      <c r="D25" s="379"/>
      <c r="E25" s="379"/>
      <c r="F25" s="379"/>
      <c r="G25" s="379"/>
      <c r="H25" s="379"/>
    </row>
    <row r="26" spans="2:8" ht="21.75">
      <c r="B26" s="379"/>
      <c r="C26" s="379"/>
      <c r="D26" s="379"/>
      <c r="E26" s="379"/>
      <c r="F26" s="379"/>
      <c r="G26" s="379"/>
      <c r="H26" s="379"/>
    </row>
    <row r="27" spans="2:8" ht="21.75">
      <c r="B27" s="379"/>
      <c r="C27" s="379"/>
      <c r="D27" s="379"/>
      <c r="E27" s="379"/>
      <c r="F27" s="379"/>
      <c r="G27" s="379"/>
      <c r="H27" s="379"/>
    </row>
    <row r="28" spans="2:8" ht="21.75">
      <c r="B28" s="379"/>
      <c r="C28" s="379"/>
      <c r="D28" s="379"/>
      <c r="E28" s="379"/>
      <c r="F28" s="379"/>
      <c r="G28" s="379"/>
      <c r="H28" s="379"/>
    </row>
    <row r="29" spans="2:8" ht="21.75">
      <c r="B29" s="379"/>
      <c r="C29" s="379"/>
      <c r="D29" s="379"/>
      <c r="E29" s="379"/>
      <c r="F29" s="379"/>
      <c r="G29" s="379"/>
      <c r="H29" s="379"/>
    </row>
    <row r="30" spans="2:8" ht="21.75">
      <c r="B30" s="380" t="s">
        <v>57</v>
      </c>
      <c r="C30" s="380"/>
      <c r="D30" s="380"/>
      <c r="E30" s="380"/>
      <c r="F30" s="380"/>
      <c r="G30" s="380"/>
      <c r="H30" s="380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3" t="s">
        <v>65</v>
      </c>
      <c r="G5" s="404"/>
      <c r="H5" s="404"/>
      <c r="I5" s="404"/>
      <c r="J5" s="404"/>
      <c r="K5" s="404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1" t="s">
        <v>19</v>
      </c>
      <c r="C7" s="381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1">
        <v>1</v>
      </c>
      <c r="C8" s="381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1">
        <v>2</v>
      </c>
      <c r="C9" s="38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1">
        <v>3</v>
      </c>
      <c r="C10" s="381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1">
        <v>4</v>
      </c>
      <c r="C11" s="38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1">
        <v>5</v>
      </c>
      <c r="C12" s="381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6"/>
      <c r="C16" s="386"/>
      <c r="D16" s="386"/>
      <c r="E16" s="386"/>
      <c r="F16" s="386"/>
      <c r="G16" s="386"/>
      <c r="H16" s="386"/>
    </row>
    <row r="17" spans="2:8" ht="21.75">
      <c r="B17" s="386"/>
      <c r="C17" s="386"/>
      <c r="D17" s="386"/>
      <c r="E17" s="386"/>
      <c r="F17" s="386"/>
      <c r="G17" s="386"/>
      <c r="H17" s="386"/>
    </row>
    <row r="18" spans="2:8" ht="21.75">
      <c r="B18" s="386"/>
      <c r="C18" s="386"/>
      <c r="D18" s="386"/>
      <c r="E18" s="386"/>
      <c r="F18" s="386"/>
      <c r="G18" s="386"/>
      <c r="H18" s="386"/>
    </row>
    <row r="19" spans="2:8" ht="21.75">
      <c r="B19" s="386"/>
      <c r="C19" s="386"/>
      <c r="D19" s="386"/>
      <c r="E19" s="386"/>
      <c r="F19" s="386"/>
      <c r="G19" s="386"/>
      <c r="H19" s="386"/>
    </row>
    <row r="20" spans="2:8" ht="21.75">
      <c r="B20" s="386"/>
      <c r="C20" s="386"/>
      <c r="D20" s="386"/>
      <c r="E20" s="386"/>
      <c r="F20" s="386"/>
      <c r="G20" s="386"/>
      <c r="H20" s="386"/>
    </row>
    <row r="21" spans="2:8" ht="21.75">
      <c r="B21" s="386"/>
      <c r="C21" s="386"/>
      <c r="D21" s="386"/>
      <c r="E21" s="386"/>
      <c r="F21" s="386"/>
      <c r="G21" s="386"/>
      <c r="H21" s="386"/>
    </row>
    <row r="22" spans="2:8" ht="21.75">
      <c r="B22" s="386"/>
      <c r="C22" s="386"/>
      <c r="D22" s="386"/>
      <c r="E22" s="386"/>
      <c r="F22" s="386"/>
      <c r="G22" s="386"/>
      <c r="H22" s="386"/>
    </row>
    <row r="23" spans="2:13" ht="21.75">
      <c r="B23" s="380" t="s">
        <v>57</v>
      </c>
      <c r="C23" s="380"/>
      <c r="D23" s="380"/>
      <c r="E23" s="380"/>
      <c r="F23" s="380"/>
      <c r="G23" s="380"/>
      <c r="H23" s="380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86"/>
      <c r="C26" s="386"/>
      <c r="D26" s="386"/>
      <c r="E26" s="386"/>
      <c r="F26" s="386"/>
      <c r="G26" s="386"/>
      <c r="H26" s="386"/>
    </row>
    <row r="27" spans="2:8" ht="21.75">
      <c r="B27" s="386"/>
      <c r="C27" s="386"/>
      <c r="D27" s="386"/>
      <c r="E27" s="386"/>
      <c r="F27" s="386"/>
      <c r="G27" s="386"/>
      <c r="H27" s="386"/>
    </row>
    <row r="28" spans="2:8" ht="21.75">
      <c r="B28" s="386"/>
      <c r="C28" s="386"/>
      <c r="D28" s="386"/>
      <c r="E28" s="386"/>
      <c r="F28" s="386"/>
      <c r="G28" s="386"/>
      <c r="H28" s="386"/>
    </row>
    <row r="29" spans="2:8" ht="21.75">
      <c r="B29" s="386"/>
      <c r="C29" s="386"/>
      <c r="D29" s="386"/>
      <c r="E29" s="386"/>
      <c r="F29" s="386"/>
      <c r="G29" s="386"/>
      <c r="H29" s="386"/>
    </row>
    <row r="30" spans="2:8" ht="21.75">
      <c r="B30" s="386"/>
      <c r="C30" s="386"/>
      <c r="D30" s="386"/>
      <c r="E30" s="386"/>
      <c r="F30" s="386"/>
      <c r="G30" s="386"/>
      <c r="H30" s="386"/>
    </row>
    <row r="31" spans="2:8" ht="21.75">
      <c r="B31" s="386"/>
      <c r="C31" s="386"/>
      <c r="D31" s="386"/>
      <c r="E31" s="386"/>
      <c r="F31" s="386"/>
      <c r="G31" s="386"/>
      <c r="H31" s="386"/>
    </row>
    <row r="32" spans="2:8" ht="21.75">
      <c r="B32" s="386"/>
      <c r="C32" s="386"/>
      <c r="D32" s="386"/>
      <c r="E32" s="386"/>
      <c r="F32" s="386"/>
      <c r="G32" s="386"/>
      <c r="H32" s="386"/>
    </row>
    <row r="33" spans="2:8" ht="21.75">
      <c r="B33" s="380" t="s">
        <v>57</v>
      </c>
      <c r="C33" s="380"/>
      <c r="D33" s="380"/>
      <c r="E33" s="380"/>
      <c r="F33" s="380"/>
      <c r="G33" s="380"/>
      <c r="H33" s="380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2022-08-03T08:15:50Z</cp:lastPrinted>
  <dcterms:created xsi:type="dcterms:W3CDTF">2018-04-08T08:34:57Z</dcterms:created>
  <dcterms:modified xsi:type="dcterms:W3CDTF">2022-08-03T08:17:27Z</dcterms:modified>
  <cp:category/>
  <cp:version/>
  <cp:contentType/>
  <cp:contentStatus/>
</cp:coreProperties>
</file>