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80" tabRatio="895" activeTab="0"/>
  </bookViews>
  <sheets>
    <sheet name="summary2021Y" sheetId="1" r:id="rId1"/>
    <sheet name="2.7" sheetId="2" state="hidden" r:id="rId2"/>
    <sheet name="4.1" sheetId="3" state="hidden" r:id="rId3"/>
    <sheet name="5.1(1)" sheetId="4" state="hidden" r:id="rId4"/>
    <sheet name="2.1" sheetId="5" r:id="rId5"/>
    <sheet name="3.10" sheetId="6" r:id="rId6"/>
    <sheet name="4.2 (ระดับหน่วยงาน)" sheetId="7" r:id="rId7"/>
    <sheet name="7.1" sheetId="8" state="hidden" r:id="rId8"/>
    <sheet name="8.1" sheetId="9" state="hidden" r:id="rId9"/>
    <sheet name="8.2" sheetId="10" state="hidden" r:id="rId10"/>
    <sheet name="8.5" sheetId="11" state="hidden" r:id="rId11"/>
    <sheet name="9.1" sheetId="12" state="hidden" r:id="rId12"/>
  </sheets>
  <externalReferences>
    <externalReference r:id="rId15"/>
    <externalReference r:id="rId16"/>
  </externalReferences>
  <definedNames>
    <definedName name="___for10">'[1]8'!$X$7</definedName>
    <definedName name="___for14">'[1]12'!$X$7</definedName>
    <definedName name="__for11" localSheetId="5">#REF!</definedName>
    <definedName name="__for11" localSheetId="6">#REF!</definedName>
    <definedName name="__for11" localSheetId="9">#REF!</definedName>
    <definedName name="__for11">#REF!</definedName>
    <definedName name="__for12" localSheetId="5">#REF!</definedName>
    <definedName name="__for12" localSheetId="6">#REF!</definedName>
    <definedName name="__for12" localSheetId="9">#REF!</definedName>
    <definedName name="__for12">#REF!</definedName>
    <definedName name="__for13" localSheetId="5">#REF!</definedName>
    <definedName name="__for13" localSheetId="6">#REF!</definedName>
    <definedName name="__for13" localSheetId="9">#REF!</definedName>
    <definedName name="__for13">#REF!</definedName>
    <definedName name="__for17" localSheetId="5">#REF!</definedName>
    <definedName name="__for17" localSheetId="6">#REF!</definedName>
    <definedName name="__for17" localSheetId="9">#REF!</definedName>
    <definedName name="__for17">#REF!</definedName>
    <definedName name="__for5" localSheetId="5">#REF!</definedName>
    <definedName name="__for5" localSheetId="6">#REF!</definedName>
    <definedName name="__for5" localSheetId="9">#REF!</definedName>
    <definedName name="__for5">#REF!</definedName>
    <definedName name="__for6" localSheetId="5">#REF!</definedName>
    <definedName name="__for6" localSheetId="6">#REF!</definedName>
    <definedName name="__for6" localSheetId="9">#REF!</definedName>
    <definedName name="__for6">#REF!</definedName>
    <definedName name="__for8" localSheetId="5">#REF!</definedName>
    <definedName name="__for8" localSheetId="6">#REF!</definedName>
    <definedName name="__for8" localSheetId="9">#REF!</definedName>
    <definedName name="__for8">#REF!</definedName>
    <definedName name="__for9" localSheetId="5">#REF!</definedName>
    <definedName name="__for9" localSheetId="6">#REF!</definedName>
    <definedName name="__for9" localSheetId="9">#REF!</definedName>
    <definedName name="__for9">#REF!</definedName>
    <definedName name="_for10">'[1]8'!$X$7</definedName>
    <definedName name="_for11" localSheetId="5">#REF!</definedName>
    <definedName name="_for11" localSheetId="6">#REF!</definedName>
    <definedName name="_for11" localSheetId="9">#REF!</definedName>
    <definedName name="_for11">#REF!</definedName>
    <definedName name="_for12" localSheetId="5">#REF!</definedName>
    <definedName name="_for12" localSheetId="6">#REF!</definedName>
    <definedName name="_for12" localSheetId="9">#REF!</definedName>
    <definedName name="_for12">#REF!</definedName>
    <definedName name="_for13" localSheetId="5">#REF!</definedName>
    <definedName name="_for13" localSheetId="6">#REF!</definedName>
    <definedName name="_for13" localSheetId="9">#REF!</definedName>
    <definedName name="_for13">#REF!</definedName>
    <definedName name="_for14">'[1]12'!$X$7</definedName>
    <definedName name="_for17" localSheetId="5">#REF!</definedName>
    <definedName name="_for17" localSheetId="6">#REF!</definedName>
    <definedName name="_for17" localSheetId="9">#REF!</definedName>
    <definedName name="_for17">#REF!</definedName>
    <definedName name="_for5" localSheetId="5">#REF!</definedName>
    <definedName name="_for5" localSheetId="6">#REF!</definedName>
    <definedName name="_for5" localSheetId="9">#REF!</definedName>
    <definedName name="_for5">#REF!</definedName>
    <definedName name="_for6" localSheetId="5">#REF!</definedName>
    <definedName name="_for6" localSheetId="6">#REF!</definedName>
    <definedName name="_for6" localSheetId="9">#REF!</definedName>
    <definedName name="_for6">#REF!</definedName>
    <definedName name="_for8" localSheetId="5">#REF!</definedName>
    <definedName name="_for8" localSheetId="6">#REF!</definedName>
    <definedName name="_for8" localSheetId="9">#REF!</definedName>
    <definedName name="_for8">#REF!</definedName>
    <definedName name="_for9" localSheetId="5">#REF!</definedName>
    <definedName name="_for9" localSheetId="6">#REF!</definedName>
    <definedName name="_for9" localSheetId="9">#REF!</definedName>
    <definedName name="_for9">#REF!</definedName>
    <definedName name="data" localSheetId="5">#REF!</definedName>
    <definedName name="data" localSheetId="6">#REF!</definedName>
    <definedName name="data" localSheetId="9">#REF!</definedName>
    <definedName name="data">#REF!</definedName>
    <definedName name="data10">'[1]8'!$A$7</definedName>
    <definedName name="data10.2" localSheetId="5">#REF!</definedName>
    <definedName name="data10.2" localSheetId="6">#REF!</definedName>
    <definedName name="data10.2" localSheetId="9">#REF!</definedName>
    <definedName name="data10.2">#REF!</definedName>
    <definedName name="data11" localSheetId="5">#REF!</definedName>
    <definedName name="data11" localSheetId="6">#REF!</definedName>
    <definedName name="data11" localSheetId="9">#REF!</definedName>
    <definedName name="data11">#REF!</definedName>
    <definedName name="data12" localSheetId="5">#REF!</definedName>
    <definedName name="data12" localSheetId="6">#REF!</definedName>
    <definedName name="data12" localSheetId="9">#REF!</definedName>
    <definedName name="data12">#REF!</definedName>
    <definedName name="data13" localSheetId="5">#REF!</definedName>
    <definedName name="data13" localSheetId="6">#REF!</definedName>
    <definedName name="data13" localSheetId="9">#REF!</definedName>
    <definedName name="data13">#REF!</definedName>
    <definedName name="data13.1" localSheetId="5">#REF!</definedName>
    <definedName name="data13.1" localSheetId="6">#REF!</definedName>
    <definedName name="data13.1" localSheetId="9">#REF!</definedName>
    <definedName name="data13.1">#REF!</definedName>
    <definedName name="data13.2" localSheetId="5">#REF!</definedName>
    <definedName name="data13.2" localSheetId="6">#REF!</definedName>
    <definedName name="data13.2" localSheetId="9">#REF!</definedName>
    <definedName name="data13.2">#REF!</definedName>
    <definedName name="data13.3" localSheetId="5">#REF!</definedName>
    <definedName name="data13.3" localSheetId="6">#REF!</definedName>
    <definedName name="data13.3" localSheetId="9">#REF!</definedName>
    <definedName name="data13.3">#REF!</definedName>
    <definedName name="data14">'[1]12'!$A$7</definedName>
    <definedName name="data17" localSheetId="5">#REF!</definedName>
    <definedName name="data17" localSheetId="6">#REF!</definedName>
    <definedName name="data17" localSheetId="9">#REF!</definedName>
    <definedName name="data17">#REF!</definedName>
    <definedName name="data2_2_1" localSheetId="5">#REF!</definedName>
    <definedName name="data2_2_1" localSheetId="6">#REF!</definedName>
    <definedName name="data2_2_1" localSheetId="9">#REF!</definedName>
    <definedName name="data2_2_1">#REF!</definedName>
    <definedName name="data4_1">'[1]3.1'!$A$7</definedName>
    <definedName name="data5" localSheetId="5">#REF!</definedName>
    <definedName name="data5" localSheetId="6">#REF!</definedName>
    <definedName name="data5" localSheetId="9">#REF!</definedName>
    <definedName name="data5">#REF!</definedName>
    <definedName name="data5.1" localSheetId="5">#REF!</definedName>
    <definedName name="data5.1" localSheetId="6">#REF!</definedName>
    <definedName name="data5.1" localSheetId="9">#REF!</definedName>
    <definedName name="data5.1">#REF!</definedName>
    <definedName name="data6" localSheetId="5">#REF!</definedName>
    <definedName name="data6" localSheetId="6">#REF!</definedName>
    <definedName name="data6" localSheetId="9">#REF!</definedName>
    <definedName name="data6">#REF!</definedName>
    <definedName name="data7.1" localSheetId="5">#REF!</definedName>
    <definedName name="data7.1" localSheetId="6">#REF!</definedName>
    <definedName name="data7.1" localSheetId="9">#REF!</definedName>
    <definedName name="data7.1">#REF!</definedName>
    <definedName name="data7.2.1" localSheetId="5">#REF!</definedName>
    <definedName name="data7.2.1" localSheetId="6">#REF!</definedName>
    <definedName name="data7.2.1" localSheetId="9">#REF!</definedName>
    <definedName name="data7.2.1">#REF!</definedName>
    <definedName name="data7.2.2" localSheetId="5">#REF!</definedName>
    <definedName name="data7.2.2" localSheetId="6">#REF!</definedName>
    <definedName name="data7.2.2" localSheetId="9">#REF!</definedName>
    <definedName name="data7.2.2">#REF!</definedName>
    <definedName name="data7.2.3" localSheetId="5">#REF!</definedName>
    <definedName name="data7.2.3" localSheetId="6">#REF!</definedName>
    <definedName name="data7.2.3" localSheetId="9">#REF!</definedName>
    <definedName name="data7.2.3">#REF!</definedName>
    <definedName name="data8" localSheetId="5">#REF!</definedName>
    <definedName name="data8" localSheetId="6">#REF!</definedName>
    <definedName name="data8" localSheetId="9">#REF!</definedName>
    <definedName name="data8">#REF!</definedName>
    <definedName name="data8a" localSheetId="5">#REF!</definedName>
    <definedName name="data8a" localSheetId="6">#REF!</definedName>
    <definedName name="data8a" localSheetId="9">#REF!</definedName>
    <definedName name="data8a">#REF!</definedName>
    <definedName name="data8i" localSheetId="5">#REF!</definedName>
    <definedName name="data8i" localSheetId="6">#REF!</definedName>
    <definedName name="data8i" localSheetId="9">#REF!</definedName>
    <definedName name="data8i">#REF!</definedName>
    <definedName name="data9" localSheetId="5">#REF!</definedName>
    <definedName name="data9" localSheetId="6">#REF!</definedName>
    <definedName name="data9" localSheetId="9">#REF!</definedName>
    <definedName name="data9">#REF!</definedName>
    <definedName name="data9.3" localSheetId="5">#REF!</definedName>
    <definedName name="data9.3" localSheetId="6">#REF!</definedName>
    <definedName name="data9.3" localSheetId="9">#REF!</definedName>
    <definedName name="data9.3">#REF!</definedName>
    <definedName name="datacg" localSheetId="5">#REF!</definedName>
    <definedName name="datacg" localSheetId="6">#REF!</definedName>
    <definedName name="datacg" localSheetId="9">#REF!</definedName>
    <definedName name="datacg">#REF!</definedName>
    <definedName name="for10.2" localSheetId="5">#REF!</definedName>
    <definedName name="for10.2" localSheetId="6">#REF!</definedName>
    <definedName name="for10.2" localSheetId="9">#REF!</definedName>
    <definedName name="for10.2">#REF!</definedName>
    <definedName name="for13.1" localSheetId="5">#REF!</definedName>
    <definedName name="for13.1" localSheetId="6">#REF!</definedName>
    <definedName name="for13.1" localSheetId="9">#REF!</definedName>
    <definedName name="for13.1">#REF!</definedName>
    <definedName name="for13.2" localSheetId="5">#REF!</definedName>
    <definedName name="for13.2" localSheetId="6">#REF!</definedName>
    <definedName name="for13.2" localSheetId="9">#REF!</definedName>
    <definedName name="for13.2">#REF!</definedName>
    <definedName name="for13.3" localSheetId="5">#REF!</definedName>
    <definedName name="for13.3" localSheetId="6">#REF!</definedName>
    <definedName name="for13.3" localSheetId="9">#REF!</definedName>
    <definedName name="for13.3">#REF!</definedName>
    <definedName name="for2_2_1" localSheetId="5">#REF!</definedName>
    <definedName name="for2_2_1" localSheetId="6">#REF!</definedName>
    <definedName name="for2_2_1" localSheetId="9">#REF!</definedName>
    <definedName name="for2_2_1">#REF!</definedName>
    <definedName name="for4_1">'[1]3.1'!$X$7</definedName>
    <definedName name="for5.1" localSheetId="5">#REF!</definedName>
    <definedName name="for5.1" localSheetId="6">#REF!</definedName>
    <definedName name="for5.1" localSheetId="9">#REF!</definedName>
    <definedName name="for5.1">#REF!</definedName>
    <definedName name="for7.1" localSheetId="5">#REF!</definedName>
    <definedName name="for7.1" localSheetId="6">#REF!</definedName>
    <definedName name="for7.1" localSheetId="9">#REF!</definedName>
    <definedName name="for7.1">#REF!</definedName>
    <definedName name="for7.2.1" localSheetId="5">#REF!</definedName>
    <definedName name="for7.2.1" localSheetId="6">#REF!</definedName>
    <definedName name="for7.2.1" localSheetId="9">#REF!</definedName>
    <definedName name="for7.2.1">#REF!</definedName>
    <definedName name="for7.2.2" localSheetId="5">#REF!</definedName>
    <definedName name="for7.2.2" localSheetId="6">#REF!</definedName>
    <definedName name="for7.2.2" localSheetId="9">#REF!</definedName>
    <definedName name="for7.2.2">#REF!</definedName>
    <definedName name="for7.2.3" localSheetId="5">#REF!</definedName>
    <definedName name="for7.2.3" localSheetId="6">#REF!</definedName>
    <definedName name="for7.2.3" localSheetId="9">#REF!</definedName>
    <definedName name="for7.2.3">#REF!</definedName>
    <definedName name="for8a" localSheetId="5">#REF!</definedName>
    <definedName name="for8a" localSheetId="6">#REF!</definedName>
    <definedName name="for8a" localSheetId="9">#REF!</definedName>
    <definedName name="for8a">#REF!</definedName>
    <definedName name="for8i" localSheetId="5">#REF!</definedName>
    <definedName name="for8i" localSheetId="6">#REF!</definedName>
    <definedName name="for8i" localSheetId="9">#REF!</definedName>
    <definedName name="for8i">#REF!</definedName>
    <definedName name="for9.3" localSheetId="5">#REF!</definedName>
    <definedName name="for9.3" localSheetId="6">#REF!</definedName>
    <definedName name="for9.3" localSheetId="9">#REF!</definedName>
    <definedName name="for9.3">#REF!</definedName>
    <definedName name="forcg" localSheetId="5">#REF!</definedName>
    <definedName name="forcg" localSheetId="6">#REF!</definedName>
    <definedName name="forcg" localSheetId="9">#REF!</definedName>
    <definedName name="forcg">#REF!</definedName>
    <definedName name="formulation" localSheetId="5">#REF!</definedName>
    <definedName name="formulation" localSheetId="6">#REF!</definedName>
    <definedName name="formulation" localSheetId="9">#REF!</definedName>
    <definedName name="formulation">#REF!</definedName>
    <definedName name="note" localSheetId="5">#REF!</definedName>
    <definedName name="note" localSheetId="6">#REF!</definedName>
    <definedName name="note" localSheetId="9">#REF!</definedName>
    <definedName name="note">#REF!</definedName>
    <definedName name="note1" localSheetId="5">#REF!</definedName>
    <definedName name="note1" localSheetId="6">#REF!</definedName>
    <definedName name="note1" localSheetId="9">#REF!</definedName>
    <definedName name="note1">#REF!</definedName>
    <definedName name="note10">'[1]8'!$AL$7</definedName>
    <definedName name="note10.2" localSheetId="5">#REF!</definedName>
    <definedName name="note10.2" localSheetId="6">#REF!</definedName>
    <definedName name="note10.2" localSheetId="9">#REF!</definedName>
    <definedName name="note10.2">#REF!</definedName>
    <definedName name="note11" localSheetId="5">#REF!</definedName>
    <definedName name="note11" localSheetId="6">#REF!</definedName>
    <definedName name="note11" localSheetId="9">#REF!</definedName>
    <definedName name="note11">#REF!</definedName>
    <definedName name="note12" localSheetId="5">#REF!</definedName>
    <definedName name="note12" localSheetId="6">#REF!</definedName>
    <definedName name="note12" localSheetId="9">#REF!</definedName>
    <definedName name="note12">#REF!</definedName>
    <definedName name="note13">'[1]11'!$AL$7</definedName>
    <definedName name="note13.1" localSheetId="5">#REF!</definedName>
    <definedName name="note13.1" localSheetId="6">#REF!</definedName>
    <definedName name="note13.1" localSheetId="9">#REF!</definedName>
    <definedName name="note13.1">#REF!</definedName>
    <definedName name="note13.2" localSheetId="5">#REF!</definedName>
    <definedName name="note13.2" localSheetId="6">#REF!</definedName>
    <definedName name="note13.2" localSheetId="9">#REF!</definedName>
    <definedName name="note13.2">#REF!</definedName>
    <definedName name="note13.3" localSheetId="5">#REF!</definedName>
    <definedName name="note13.3" localSheetId="6">#REF!</definedName>
    <definedName name="note13.3" localSheetId="9">#REF!</definedName>
    <definedName name="note13.3">#REF!</definedName>
    <definedName name="note14" localSheetId="5">#REF!</definedName>
    <definedName name="note14" localSheetId="6">#REF!</definedName>
    <definedName name="note14" localSheetId="9">#REF!</definedName>
    <definedName name="note14">#REF!</definedName>
    <definedName name="note16" localSheetId="5">#REF!</definedName>
    <definedName name="note16" localSheetId="6">#REF!</definedName>
    <definedName name="note16" localSheetId="9">#REF!</definedName>
    <definedName name="note16">#REF!</definedName>
    <definedName name="note17" localSheetId="5">#REF!</definedName>
    <definedName name="note17" localSheetId="6">#REF!</definedName>
    <definedName name="note17" localSheetId="9">#REF!</definedName>
    <definedName name="note17">#REF!</definedName>
    <definedName name="note2_2_1" localSheetId="5">#REF!</definedName>
    <definedName name="note2_2_1" localSheetId="6">#REF!</definedName>
    <definedName name="note2_2_1" localSheetId="9">#REF!</definedName>
    <definedName name="note2_2_1">#REF!</definedName>
    <definedName name="note3.6" localSheetId="5">#REF!</definedName>
    <definedName name="note3.6" localSheetId="6">#REF!</definedName>
    <definedName name="note3.6" localSheetId="9">#REF!</definedName>
    <definedName name="note3.6">#REF!</definedName>
    <definedName name="note3.7" localSheetId="5">#REF!</definedName>
    <definedName name="note3.7" localSheetId="6">#REF!</definedName>
    <definedName name="note3.7" localSheetId="9">#REF!</definedName>
    <definedName name="note3.7">#REF!</definedName>
    <definedName name="note4" localSheetId="5">#REF!</definedName>
    <definedName name="note4" localSheetId="6">#REF!</definedName>
    <definedName name="note4" localSheetId="9">#REF!</definedName>
    <definedName name="note4">#REF!</definedName>
    <definedName name="note4_1">'[1]3.1'!$AL$7</definedName>
    <definedName name="note5" localSheetId="5">#REF!</definedName>
    <definedName name="note5" localSheetId="6">#REF!</definedName>
    <definedName name="note5" localSheetId="9">#REF!</definedName>
    <definedName name="note5">#REF!</definedName>
    <definedName name="note5.1" localSheetId="5">#REF!</definedName>
    <definedName name="note5.1" localSheetId="6">#REF!</definedName>
    <definedName name="note5.1" localSheetId="9">#REF!</definedName>
    <definedName name="note5.1">#REF!</definedName>
    <definedName name="note6" localSheetId="5">#REF!</definedName>
    <definedName name="note6" localSheetId="6">#REF!</definedName>
    <definedName name="note6" localSheetId="9">#REF!</definedName>
    <definedName name="note6">#REF!</definedName>
    <definedName name="note7.1" localSheetId="5">#REF!</definedName>
    <definedName name="note7.1" localSheetId="6">#REF!</definedName>
    <definedName name="note7.1" localSheetId="9">#REF!</definedName>
    <definedName name="note7.1">#REF!</definedName>
    <definedName name="note7.2.1" localSheetId="5">#REF!</definedName>
    <definedName name="note7.2.1" localSheetId="6">#REF!</definedName>
    <definedName name="note7.2.1" localSheetId="9">#REF!</definedName>
    <definedName name="note7.2.1">#REF!</definedName>
    <definedName name="note7.2.2" localSheetId="5">#REF!</definedName>
    <definedName name="note7.2.2" localSheetId="6">#REF!</definedName>
    <definedName name="note7.2.2" localSheetId="9">#REF!</definedName>
    <definedName name="note7.2.2">#REF!</definedName>
    <definedName name="note7.2.3" localSheetId="5">#REF!</definedName>
    <definedName name="note7.2.3" localSheetId="6">#REF!</definedName>
    <definedName name="note7.2.3" localSheetId="9">#REF!</definedName>
    <definedName name="note7.2.3">#REF!</definedName>
    <definedName name="note8" localSheetId="5">#REF!</definedName>
    <definedName name="note8" localSheetId="6">#REF!</definedName>
    <definedName name="note8" localSheetId="9">#REF!</definedName>
    <definedName name="note8">#REF!</definedName>
    <definedName name="note8a" localSheetId="5">#REF!</definedName>
    <definedName name="note8a" localSheetId="6">#REF!</definedName>
    <definedName name="note8a" localSheetId="9">#REF!</definedName>
    <definedName name="note8a">#REF!</definedName>
    <definedName name="note8i" localSheetId="5">#REF!</definedName>
    <definedName name="note8i" localSheetId="6">#REF!</definedName>
    <definedName name="note8i" localSheetId="9">#REF!</definedName>
    <definedName name="note8i">#REF!</definedName>
    <definedName name="note9" localSheetId="5">#REF!</definedName>
    <definedName name="note9" localSheetId="6">#REF!</definedName>
    <definedName name="note9" localSheetId="9">#REF!</definedName>
    <definedName name="note9">#REF!</definedName>
    <definedName name="note9.3" localSheetId="5">#REF!</definedName>
    <definedName name="note9.3" localSheetId="6">#REF!</definedName>
    <definedName name="note9.3" localSheetId="9">#REF!</definedName>
    <definedName name="note9.3">#REF!</definedName>
    <definedName name="notecg" localSheetId="5">#REF!</definedName>
    <definedName name="notecg" localSheetId="6">#REF!</definedName>
    <definedName name="notecg" localSheetId="9">#REF!</definedName>
    <definedName name="notecg">#REF!</definedName>
    <definedName name="_xlnm.Print_Titles" localSheetId="0">'summary2021Y'!$8:$10</definedName>
    <definedName name="remark11.3">'[1]9.3'!$BJ$7</definedName>
    <definedName name="remark13">'[1]11'!$BJ$7</definedName>
    <definedName name="remark13.3" localSheetId="5">#REF!</definedName>
    <definedName name="remark13.3" localSheetId="6">#REF!</definedName>
    <definedName name="remark13.3" localSheetId="9">#REF!</definedName>
    <definedName name="remark13.3">#REF!</definedName>
    <definedName name="remark14">'[1]12'!$BJ$7</definedName>
    <definedName name="remark17" localSheetId="5">#REF!</definedName>
    <definedName name="remark17" localSheetId="6">#REF!</definedName>
    <definedName name="remark17" localSheetId="9">#REF!</definedName>
    <definedName name="remark17">#REF!</definedName>
    <definedName name="score" localSheetId="5">#REF!</definedName>
    <definedName name="score" localSheetId="6">#REF!</definedName>
    <definedName name="score" localSheetId="9">#REF!</definedName>
    <definedName name="score">#REF!</definedName>
    <definedName name="score10">'[1]8'!$M$7</definedName>
    <definedName name="score10.2" localSheetId="5">#REF!</definedName>
    <definedName name="score10.2" localSheetId="6">#REF!</definedName>
    <definedName name="score10.2" localSheetId="9">#REF!</definedName>
    <definedName name="score10.2">#REF!</definedName>
    <definedName name="score11" localSheetId="5">#REF!</definedName>
    <definedName name="score11" localSheetId="6">#REF!</definedName>
    <definedName name="score11" localSheetId="9">#REF!</definedName>
    <definedName name="score11">#REF!</definedName>
    <definedName name="score12" localSheetId="5">#REF!</definedName>
    <definedName name="score12" localSheetId="6">#REF!</definedName>
    <definedName name="score12" localSheetId="9">#REF!</definedName>
    <definedName name="score12">#REF!</definedName>
    <definedName name="score13" localSheetId="5">#REF!</definedName>
    <definedName name="score13" localSheetId="6">#REF!</definedName>
    <definedName name="score13" localSheetId="9">#REF!</definedName>
    <definedName name="score13">#REF!</definedName>
    <definedName name="score13.1" localSheetId="5">#REF!</definedName>
    <definedName name="score13.1" localSheetId="6">#REF!</definedName>
    <definedName name="score13.1" localSheetId="9">#REF!</definedName>
    <definedName name="score13.1">#REF!</definedName>
    <definedName name="score13.2" localSheetId="5">#REF!</definedName>
    <definedName name="score13.2" localSheetId="6">#REF!</definedName>
    <definedName name="score13.2" localSheetId="9">#REF!</definedName>
    <definedName name="score13.2">#REF!</definedName>
    <definedName name="score13.3" localSheetId="5">#REF!</definedName>
    <definedName name="score13.3" localSheetId="6">#REF!</definedName>
    <definedName name="score13.3" localSheetId="9">#REF!</definedName>
    <definedName name="score13.3">#REF!</definedName>
    <definedName name="score14">'[1]12'!$M$7</definedName>
    <definedName name="score17" localSheetId="5">#REF!</definedName>
    <definedName name="score17" localSheetId="6">#REF!</definedName>
    <definedName name="score17" localSheetId="9">#REF!</definedName>
    <definedName name="score17">#REF!</definedName>
    <definedName name="score2_2_1" localSheetId="5">#REF!</definedName>
    <definedName name="score2_2_1" localSheetId="6">#REF!</definedName>
    <definedName name="score2_2_1" localSheetId="9">#REF!</definedName>
    <definedName name="score2_2_1">#REF!</definedName>
    <definedName name="score4_1">'[1]3.1'!$M$7</definedName>
    <definedName name="score5" localSheetId="5">#REF!</definedName>
    <definedName name="score5" localSheetId="6">#REF!</definedName>
    <definedName name="score5" localSheetId="9">#REF!</definedName>
    <definedName name="score5">#REF!</definedName>
    <definedName name="score5.1" localSheetId="5">#REF!</definedName>
    <definedName name="score5.1" localSheetId="6">#REF!</definedName>
    <definedName name="score5.1" localSheetId="9">#REF!</definedName>
    <definedName name="score5.1">#REF!</definedName>
    <definedName name="score6" localSheetId="5">#REF!</definedName>
    <definedName name="score6" localSheetId="6">#REF!</definedName>
    <definedName name="score6" localSheetId="9">#REF!</definedName>
    <definedName name="score6">#REF!</definedName>
    <definedName name="score7.1" localSheetId="5">#REF!</definedName>
    <definedName name="score7.1" localSheetId="6">#REF!</definedName>
    <definedName name="score7.1" localSheetId="9">#REF!</definedName>
    <definedName name="score7.1">#REF!</definedName>
    <definedName name="score7.2.1" localSheetId="5">#REF!</definedName>
    <definedName name="score7.2.1" localSheetId="6">#REF!</definedName>
    <definedName name="score7.2.1" localSheetId="9">#REF!</definedName>
    <definedName name="score7.2.1">#REF!</definedName>
    <definedName name="score7.2.2" localSheetId="5">#REF!</definedName>
    <definedName name="score7.2.2" localSheetId="6">#REF!</definedName>
    <definedName name="score7.2.2" localSheetId="9">#REF!</definedName>
    <definedName name="score7.2.2">#REF!</definedName>
    <definedName name="score7.2.3" localSheetId="5">#REF!</definedName>
    <definedName name="score7.2.3" localSheetId="6">#REF!</definedName>
    <definedName name="score7.2.3" localSheetId="9">#REF!</definedName>
    <definedName name="score7.2.3">#REF!</definedName>
    <definedName name="score8" localSheetId="5">#REF!</definedName>
    <definedName name="score8" localSheetId="6">#REF!</definedName>
    <definedName name="score8" localSheetId="9">#REF!</definedName>
    <definedName name="score8">#REF!</definedName>
    <definedName name="score8a" localSheetId="5">#REF!</definedName>
    <definedName name="score8a" localSheetId="6">#REF!</definedName>
    <definedName name="score8a" localSheetId="9">#REF!</definedName>
    <definedName name="score8a">#REF!</definedName>
    <definedName name="score8i" localSheetId="5">#REF!</definedName>
    <definedName name="score8i" localSheetId="6">#REF!</definedName>
    <definedName name="score8i" localSheetId="9">#REF!</definedName>
    <definedName name="score8i">#REF!</definedName>
    <definedName name="score9" localSheetId="5">#REF!</definedName>
    <definedName name="score9" localSheetId="6">#REF!</definedName>
    <definedName name="score9" localSheetId="9">#REF!</definedName>
    <definedName name="score9">#REF!</definedName>
    <definedName name="score9.3" localSheetId="5">#REF!</definedName>
    <definedName name="score9.3" localSheetId="6">#REF!</definedName>
    <definedName name="score9.3" localSheetId="9">#REF!</definedName>
    <definedName name="score9.3">#REF!</definedName>
    <definedName name="scorecg" localSheetId="5">#REF!</definedName>
    <definedName name="scorecg" localSheetId="6">#REF!</definedName>
    <definedName name="scorecg" localSheetId="9">#REF!</definedName>
    <definedName name="scorecg">#REF!</definedName>
    <definedName name="table9" localSheetId="5">#REF!</definedName>
    <definedName name="table9" localSheetId="6">#REF!</definedName>
    <definedName name="table9" localSheetId="9">#REF!</definedName>
    <definedName name="table9">#REF!</definedName>
    <definedName name="ห" localSheetId="5">#REF!</definedName>
    <definedName name="ห" localSheetId="6">#REF!</definedName>
    <definedName name="ห" localSheetId="9">#REF!</definedName>
    <definedName name="ห">#REF!</definedName>
  </definedNames>
  <calcPr fullCalcOnLoad="1"/>
</workbook>
</file>

<file path=xl/comments5.xml><?xml version="1.0" encoding="utf-8"?>
<comments xmlns="http://schemas.openxmlformats.org/spreadsheetml/2006/main">
  <authors>
    <author>AGO</author>
  </authors>
  <commentList>
    <comment ref="I15" authorId="0">
      <text>
        <r>
          <rPr>
            <b/>
            <sz val="18"/>
            <rFont val="TH SarabunIT๙"/>
            <family val="2"/>
          </rPr>
          <t>ให้หน่วยงานแนบเอกสารหลักฐานผลการดำเนินงาน และจัดส่งให้ สพร. ด้วย</t>
        </r>
      </text>
    </comment>
  </commentList>
</comments>
</file>

<file path=xl/comments7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1.  วิธีการใส่วัน เดือน ปี ต้องใส่เป็นตัวเลขเท่านั้น   
            ตัวอย่าง 30/5/2564
2. การแนบเอกสาร/หลักฐาน
 - กรณีหน่วยงานแนบเอกสารหลักฐานมาในรอบ 9 เดือนครบถ้วนทุกประเด็นแล้ว 
ในรอบ 12 เดือน หน่วยงานไม่ต้องแนบเอกสาร/หลักฐานประกอบการรายงานซ้ำ 
  - กรณีหน่วยงานยังไม่เคยจัดส่งเอกสาร/หลักฐานการดำเนินงานประเด็นใดๆ 
ในรอบ 9 เดือน และ/หรือยังส่งมาไม่ครบถ้วน หน่วยงานต้องแนบเอกสาร/หลักฐานประกอบการรายงานในรอบ 12 เดือน มาให้ครบถ้วนทุกประเด็น</t>
        </r>
      </text>
    </comment>
  </commentList>
</comments>
</file>

<file path=xl/sharedStrings.xml><?xml version="1.0" encoding="utf-8"?>
<sst xmlns="http://schemas.openxmlformats.org/spreadsheetml/2006/main" count="379" uniqueCount="144">
  <si>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</si>
  <si>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</si>
  <si>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</si>
  <si>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</si>
  <si>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</si>
  <si>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</si>
  <si>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</si>
  <si>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</si>
  <si>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</si>
  <si>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</si>
  <si>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</si>
  <si>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</si>
  <si>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</si>
  <si>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</si>
  <si>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</si>
  <si>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</si>
  <si>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</si>
  <si>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</si>
  <si>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</si>
  <si>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</si>
  <si>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</si>
  <si>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</si>
  <si>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</si>
  <si>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</si>
  <si>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</si>
  <si>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</si>
  <si>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</si>
  <si>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</si>
  <si>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</si>
  <si>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</si>
  <si>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</si>
  <si>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</si>
  <si>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</si>
  <si>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</si>
  <si>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</si>
  <si>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</si>
  <si>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</si>
  <si>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</si>
  <si>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</si>
  <si>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</si>
  <si>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</si>
  <si>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</si>
  <si>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</si>
  <si>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</si>
  <si>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</si>
  <si>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</si>
  <si>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ร้อยละ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</si>
  <si>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</si>
  <si>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</si>
  <si>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</si>
  <si>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</si>
  <si>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</si>
  <si>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</si>
  <si>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</si>
  <si>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</si>
  <si>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</si>
  <si>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</si>
  <si>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เงื่อนไขการประเมิน</t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</si>
  <si>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</si>
  <si>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</si>
  <si>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</si>
  <si>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</si>
  <si>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</si>
  <si>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</si>
  <si>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</si>
  <si>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</si>
  <si>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</si>
  <si>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</si>
  <si>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</si>
  <si>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</si>
  <si>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</si>
  <si>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</si>
  <si>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</si>
  <si>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</si>
  <si>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</si>
  <si>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</si>
  <si>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</si>
  <si>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</si>
  <si>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</si>
  <si>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</si>
  <si>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</si>
  <si>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</si>
  <si>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</si>
  <si>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</si>
  <si>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</si>
  <si>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</si>
  <si>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</si>
  <si>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 xml:space="preserve">ตารางสรุปผลคะแนนของผลการประเมินประสิทธิภาพการปฏิบัติราชการของสำนักงานอัยการสูงสุด 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</si>
  <si>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</si>
  <si>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</si>
  <si>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</si>
  <si>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</si>
  <si>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</si>
  <si>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</si>
  <si>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</si>
  <si>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</si>
  <si>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 3</t>
  </si>
  <si>
    <t>มิติที่ 4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</si>
  <si>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</si>
  <si>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</si>
  <si>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ร้อยละของหน่วยงานที่นำเข้าข้อมูลในระบบอิเล็กทรอนิกส์ตามที่สำนักงานอัยการสูงสุดกำหนด   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</si>
  <si>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</si>
  <si>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</si>
  <si>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</si>
  <si>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>หน่วย
วัด</t>
  </si>
  <si>
    <t>ทุกสำนักงาน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</si>
  <si>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</si>
  <si>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</si>
  <si>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</si>
  <si>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</si>
  <si>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</si>
  <si>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</si>
  <si>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(ไม่ปรากฎผล)</t>
  </si>
  <si>
    <t xml:space="preserve">                ประจำปีงบประมาณ พ.ศ. 2564</t>
  </si>
  <si>
    <t>ร้อยละของหน่วยงานในสังกัดสำนักงานอัยการสูงสุดที่สามารถบริหารจัดการงานภายในสำนักงานได้ครบถ้วนตามประเด็น และระยะเวลาที่กำหนด</t>
  </si>
  <si>
    <t>จำนวนประเด็นการสื่อสาร/หารือ เพื่อบริหารจัดการงานภายในสำนักงานทั้งหมด</t>
  </si>
  <si>
    <t>ดำเนินการแล้วเสร็จ</t>
  </si>
  <si>
    <t>ผ่าน/ไม่ผ่าน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</si>
  <si>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พ.ศ.2564 ทั้งหมด</t>
  </si>
  <si>
    <t>มิติที่ 4 ด้านการพัฒนาองค์การ</t>
  </si>
  <si>
    <t>ผลการประเมิน ณ วันที่</t>
  </si>
  <si>
    <t>ร้อยละเฉลี่ยน้ำหนัก</t>
  </si>
  <si>
    <r>
      <t>ประเด็นการสื่อสาร/หารือ เพื่อบริหารจัดการงานภายในสำนักงาน ประกอบด้วย</t>
    </r>
  </si>
  <si>
    <t>สำนักงานวิชาการ</t>
  </si>
  <si>
    <t>มิติที่ 2 ด้านคุณภาพการให้บริการ</t>
  </si>
  <si>
    <t>ร้อยละของประชาชนที่มีความเชื่อมั่นและไว้วางใจต่อ
การปฏิบัติราชการของสำนักงานอัยการสูงสุด</t>
  </si>
  <si>
    <t>มิติที่  2</t>
  </si>
  <si>
    <t>ร้อยละของประชาชนที่มีความเชื่อมั่นและไว้วางใจต่อการปฏิบัติราชการของสำนักงานอัยการสูงสุด</t>
  </si>
  <si>
    <r>
      <t xml:space="preserve">เงื่อนไขการประเมิน  : </t>
    </r>
    <r>
      <rPr>
        <sz val="16"/>
        <rFont val="TH SarabunIT๙"/>
        <family val="2"/>
      </rPr>
      <t>กรณีสำนักงานอัยการสูงสุดไม่มีงบประมาณในการจัดจ้างผู้ประเมินอิสระ (Third Party) ดำเนินการสำรวจความคิดเห็นได้</t>
    </r>
  </si>
  <si>
    <t>* ให้ส่งเอกสารสรุปผลการสำรวจ แนบมาพร้อมแบบรายงาน</t>
  </si>
  <si>
    <t>ร่วมกับ สนผ., สทส., สฝสท.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</si>
  <si>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N/A (Not Available)      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</si>
  <si>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</si>
  <si>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</si>
  <si>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</si>
  <si>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</si>
  <si>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</si>
  <si>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ประจำปีงบประมาณ 
พ.ศ. 2564 (ดำเนินการให้แล้วเสร็จภายในเดือนพฤษภาคม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</si>
  <si>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ปัญหาและวิธีการแก้ไขปัญหาการนำเข้าข้อมูลในระบบอิเล็กทรอนิกส์
ของสำนักงานอัยการสูงสุด เพื่อให้เกิดประสิทธิภาพในการปฏิบัติงาน 
(ดำเนินการให้แล้วเสร็จภายในเดือนมิถุนายน 2564)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</si>
  <si>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เรื่อง การเสริมสร้างคุณภาพชีวิต work-life Balance 
(ดำเนินการให้แล้วเสร็จภายในเดือนสิงหาคม 2564)</t>
    </r>
  </si>
  <si>
    <r>
      <rPr>
        <b/>
        <sz val="15"/>
        <rFont val="TH SarabunIT๙"/>
        <family val="2"/>
      </rPr>
      <t>1.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
</t>
    </r>
    <r>
      <rPr>
        <b/>
        <sz val="15"/>
        <rFont val="TH SarabunIT๙"/>
        <family val="2"/>
      </rPr>
      <t>2. ประเด็นที่ 2 เรื่อง ปัญหาและวิธีการแก้ไขปัญหาการนำเข้าข้อมูลในระบบอิเล็กทรอนิกส์</t>
    </r>
    <r>
      <rPr>
        <sz val="15"/>
        <rFont val="TH SarabunIT๙"/>
        <family val="2"/>
      </rPr>
      <t xml:space="preserve">
 </t>
    </r>
    <r>
      <rPr>
        <b/>
        <sz val="15"/>
        <rFont val="TH SarabunIT๙"/>
        <family val="2"/>
      </rPr>
      <t xml:space="preserve">   - กรณีไม่มีปัญหาในการนำเข้าข้อมูลในระบบอิเล็กทรอนิกส์ </t>
    </r>
    <r>
      <rPr>
        <sz val="15"/>
        <rFont val="TH SarabunIT๙"/>
        <family val="2"/>
      </rPr>
      <t xml:space="preserve">ให้ระบุในแบบรายงานที่สำนักงานอัยการสูงสุดกำหนด ช่องปัญหาและอุปสรรคว่า 
</t>
    </r>
    <r>
      <rPr>
        <b/>
        <sz val="15"/>
        <color indexed="10"/>
        <rFont val="TH SarabunIT๙"/>
        <family val="2"/>
      </rPr>
      <t>“ไม่มีปัญหาอุปสรรค”</t>
    </r>
    <r>
      <rPr>
        <sz val="15"/>
        <rFont val="TH SarabunIT๙"/>
        <family val="2"/>
      </rPr>
      <t xml:space="preserve"> </t>
    </r>
    <r>
      <rPr>
        <u val="single"/>
        <sz val="15"/>
        <rFont val="TH SarabunIT๙"/>
        <family val="2"/>
      </rPr>
      <t>แต่ทั้งนี้หน่วยงานจะต้องมีผลการดำเนินงานตามตัวชี้วัดที่ 3.1, 3.2 และ 3.10 อยู่ในระดับคะแนนที่ 3 ผ่านเกณฑ์การประเมินผล
และมีผลการดำเนินงานเป็นไปตามเป้าหมาย</t>
    </r>
    <r>
      <rPr>
        <sz val="15"/>
        <rFont val="TH SarabunIT๙"/>
        <family val="2"/>
      </rPr>
      <t xml:space="preserve"> เมื่อตรวจสอบผลการดำเนินงานตามตัวชี้วัดที่จัดเก็บในระบบอิเล็กทรอนิกส์แล้วพบว่า ไม่ครบถ้วน ถูกต้อง 
จะปรับลดคะแนนลง 0.5 จากค่าคะแนนที่ได้รับ
  </t>
    </r>
    <r>
      <rPr>
        <b/>
        <sz val="15"/>
        <rFont val="TH SarabunIT๙"/>
        <family val="2"/>
      </rPr>
      <t xml:space="preserve"> - กรณีไม่มีปัญหาในการนำเข้าข้อมูลในระบบอิเล็กทรอนิกส์</t>
    </r>
    <r>
      <rPr>
        <sz val="15"/>
        <rFont val="TH SarabunIT๙"/>
        <family val="2"/>
      </rPr>
      <t xml:space="preserve"> แต่</t>
    </r>
    <r>
      <rPr>
        <b/>
        <sz val="15"/>
        <rFont val="TH SarabunIT๙"/>
        <family val="2"/>
      </rPr>
      <t>มีข้อเสนอแนะหรือเทคนิค</t>
    </r>
    <r>
      <rPr>
        <sz val="15"/>
        <rFont val="TH SarabunIT๙"/>
        <family val="2"/>
      </rPr>
      <t>ในการนำเข้าข้อมูลในระบบอิเล็กทรอนิกส์ 
สามารถจัดส่งข้อมูลประกอบการดำเนินงานดังกล่าวได้</t>
    </r>
  </si>
  <si>
    <t>จำนวนประเด็นการสื่อสาร/หารือ เพื่อบริหารจัดการงานภายในสำนักงานที่สามารถดำเนินการได้</t>
  </si>
  <si>
    <t>n</t>
  </si>
  <si>
    <t xml:space="preserve"> ประจำปีงบประมาณ พ.ศ. 2564  (รอบ 12 เดือน)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</si>
</sst>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(* #,##0.00_);_(* \(#,##0.00\);_(* &quot;-&quot;??_);_(@_)"/>
    <numFmt numFmtId="169" formatCode="0.0000"/>
    <numFmt numFmtId="170" formatCode="#,##0.0000;\-#,##0.0000"/>
    <numFmt numFmtId="171" formatCode="#,##0_ ;\-#,##0\ "/>
    <numFmt numFmtId="172" formatCode="0.0"/>
    <numFmt numFmtId="173" formatCode="#,##0.00_ ;\-#,##0.00\ "/>
    <numFmt numFmtId="174" formatCode="_-* #,##0.0000_-;\-* #,##0.0000_-;_-* &quot;-&quot;????_-;_-@_-"/>
    <numFmt numFmtId="175" formatCode="0.000"/>
    <numFmt numFmtId="176" formatCode="#,##0.0_ ;\-#,##0.0\ "/>
    <numFmt numFmtId="177" formatCode="#,##0.000_ ;\-#,##0.000\ 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"/>
    <numFmt numFmtId="184" formatCode="#,##0.0000_ ;\-#,##0.0000\ "/>
    <numFmt numFmtId="185" formatCode="_(* #,##0.0_);_(* \(#,##0.0\);_(* &quot;-&quot;??_);_(@_)"/>
    <numFmt numFmtId="186" formatCode="_(* #,##0_);_(* \(#,##0\);_(* &quot;-&quot;??_);_(@_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-* #,##0.0_-;\-* #,##0.0_-;_-* &quot;-&quot;??_-;_-@_-"/>
    <numFmt numFmtId="195" formatCode="_-* #,##0.000_-;\-* #,##0.000_-;_-* &quot;-&quot;??_-;_-@_-"/>
    <numFmt numFmtId="196" formatCode="_(* #,##0.000_);_(* \(#,##0.000\);_(* &quot;-&quot;??_);_(@_)"/>
  </numFmts>
  <fonts count="10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5"/>
      <color indexed="10"/>
      <name val="TH SarabunIT๙"/>
      <family val="2"/>
    </font>
    <font>
      <u val="single"/>
      <sz val="15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4"/>
      <color indexed="10"/>
      <name val="TH SarabunIT๙"/>
      <family val="2"/>
    </font>
    <font>
      <b/>
      <sz val="15"/>
      <color indexed="8"/>
      <name val="TH SarabunIT๙"/>
      <family val="2"/>
    </font>
    <font>
      <sz val="15"/>
      <color indexed="9"/>
      <name val="TH SarabunIT๙"/>
      <family val="2"/>
    </font>
    <font>
      <b/>
      <u val="single"/>
      <sz val="16"/>
      <color indexed="8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0"/>
      <name val="TH SarabunIT๙"/>
      <family val="2"/>
    </font>
    <font>
      <b/>
      <sz val="16"/>
      <color rgb="FFFF000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b/>
      <sz val="14"/>
      <color rgb="FFFF0000"/>
      <name val="TH SarabunIT๙"/>
      <family val="2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15"/>
      <color theme="1"/>
      <name val="TH SarabunIT๙"/>
      <family val="2"/>
    </font>
    <font>
      <sz val="15"/>
      <color theme="0"/>
      <name val="TH SarabunIT๙"/>
      <family val="2"/>
    </font>
    <font>
      <b/>
      <u val="single"/>
      <sz val="16"/>
      <color theme="1"/>
      <name val="TH SarabunIT๙"/>
      <family val="2"/>
    </font>
    <font>
      <b/>
      <sz val="15"/>
      <color rgb="FFFF0000"/>
      <name val="TH SarabunIT๙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21" borderId="2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3" applyNumberFormat="0" applyAlignment="0" applyProtection="0"/>
    <xf numFmtId="0" fontId="72" fillId="0" borderId="4" applyNumberFormat="0" applyFill="0" applyAlignment="0" applyProtection="0"/>
    <xf numFmtId="0" fontId="73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4" fillId="24" borderId="2" applyNumberFormat="0" applyAlignment="0" applyProtection="0"/>
    <xf numFmtId="0" fontId="75" fillId="25" borderId="0" applyNumberFormat="0" applyBorder="0" applyAlignment="0" applyProtection="0"/>
    <xf numFmtId="9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78" fillId="21" borderId="6" applyNumberFormat="0" applyAlignment="0" applyProtection="0"/>
    <xf numFmtId="0" fontId="0" fillId="33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450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69" fontId="4" fillId="0" borderId="0" xfId="64" applyNumberFormat="1" applyFont="1" applyFill="1" applyAlignment="1" applyProtection="1">
      <alignment horizontal="left"/>
      <protection/>
    </xf>
    <xf numFmtId="0" fontId="3" fillId="0" borderId="0" xfId="95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5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5" applyFont="1" applyProtection="1">
      <alignment/>
      <protection/>
    </xf>
    <xf numFmtId="0" fontId="4" fillId="0" borderId="0" xfId="95" applyFont="1" applyFill="1" applyBorder="1" applyProtection="1">
      <alignment/>
      <protection/>
    </xf>
    <xf numFmtId="0" fontId="4" fillId="0" borderId="0" xfId="95" applyFont="1" applyAlignment="1" applyProtection="1">
      <alignment/>
      <protection/>
    </xf>
    <xf numFmtId="0" fontId="4" fillId="0" borderId="0" xfId="95" applyFont="1" applyAlignment="1" applyProtection="1">
      <alignment horizontal="left"/>
      <protection/>
    </xf>
    <xf numFmtId="172" fontId="82" fillId="0" borderId="0" xfId="95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71" fontId="3" fillId="0" borderId="0" xfId="35" applyNumberFormat="1" applyFont="1" applyFill="1" applyBorder="1" applyAlignment="1" applyProtection="1">
      <alignment horizontal="center" vertical="top"/>
      <protection/>
    </xf>
    <xf numFmtId="171" fontId="3" fillId="34" borderId="11" xfId="35" applyNumberFormat="1" applyFont="1" applyFill="1" applyBorder="1" applyAlignment="1" applyProtection="1">
      <alignment horizontal="center" vertical="center"/>
      <protection locked="0"/>
    </xf>
    <xf numFmtId="171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83" fillId="35" borderId="12" xfId="64" applyFont="1" applyFill="1" applyBorder="1" applyAlignment="1" applyProtection="1">
      <alignment horizontal="center" vertical="center"/>
      <protection locked="0"/>
    </xf>
    <xf numFmtId="171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5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5" applyFont="1" applyFill="1" applyBorder="1" applyProtection="1">
      <alignment/>
      <protection/>
    </xf>
    <xf numFmtId="169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5" applyFont="1" applyAlignment="1" applyProtection="1">
      <alignment horizontal="center"/>
      <protection/>
    </xf>
    <xf numFmtId="0" fontId="4" fillId="0" borderId="0" xfId="95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5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5" applyFont="1" applyAlignment="1" applyProtection="1">
      <alignment vertical="top" wrapText="1"/>
      <protection/>
    </xf>
    <xf numFmtId="0" fontId="4" fillId="0" borderId="0" xfId="95" applyFont="1" applyFill="1" applyProtection="1">
      <alignment/>
      <protection/>
    </xf>
    <xf numFmtId="170" fontId="4" fillId="0" borderId="0" xfId="95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5" applyFont="1" applyFill="1" applyBorder="1" applyAlignment="1" applyProtection="1" quotePrefix="1">
      <alignment horizontal="left" vertical="top" wrapText="1"/>
      <protection/>
    </xf>
    <xf numFmtId="0" fontId="4" fillId="0" borderId="0" xfId="95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5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71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71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5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5" applyFont="1" applyFill="1" applyAlignment="1" applyProtection="1">
      <alignment horizontal="left" vertical="top"/>
      <protection/>
    </xf>
    <xf numFmtId="171" fontId="4" fillId="0" borderId="0" xfId="95" applyNumberFormat="1" applyFont="1" applyProtection="1">
      <alignment/>
      <protection/>
    </xf>
    <xf numFmtId="0" fontId="84" fillId="0" borderId="0" xfId="50" applyFont="1" applyAlignment="1" applyProtection="1">
      <alignment/>
      <protection/>
    </xf>
    <xf numFmtId="173" fontId="4" fillId="7" borderId="11" xfId="62" applyNumberFormat="1" applyFont="1" applyFill="1" applyBorder="1" applyAlignment="1" applyProtection="1">
      <alignment horizontal="center" vertical="center" wrapText="1"/>
      <protection/>
    </xf>
    <xf numFmtId="171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4" fillId="0" borderId="0" xfId="50" applyFont="1" applyFill="1" applyAlignment="1" applyProtection="1">
      <alignment/>
      <protection/>
    </xf>
    <xf numFmtId="0" fontId="84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4" fillId="0" borderId="0" xfId="50" applyFont="1" applyAlignment="1" applyProtection="1">
      <alignment horizontal="left"/>
      <protection/>
    </xf>
    <xf numFmtId="0" fontId="84" fillId="0" borderId="0" xfId="50" applyFont="1" applyAlignment="1" applyProtection="1">
      <alignment horizontal="left"/>
      <protection/>
    </xf>
    <xf numFmtId="0" fontId="4" fillId="0" borderId="0" xfId="95" applyFont="1" applyAlignment="1" applyProtection="1">
      <alignment horizontal="right" vertical="center"/>
      <protection/>
    </xf>
    <xf numFmtId="172" fontId="82" fillId="0" borderId="0" xfId="95" applyNumberFormat="1" applyFont="1" applyFill="1" applyBorder="1" applyAlignment="1" applyProtection="1">
      <alignment horizontal="center" vertical="center"/>
      <protection/>
    </xf>
    <xf numFmtId="0" fontId="4" fillId="0" borderId="0" xfId="95" applyFont="1" applyAlignment="1" applyProtection="1">
      <alignment vertical="center"/>
      <protection/>
    </xf>
    <xf numFmtId="0" fontId="3" fillId="0" borderId="0" xfId="95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5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5" applyFont="1" applyBorder="1" applyAlignment="1" applyProtection="1">
      <alignment horizontal="center" vertical="center"/>
      <protection/>
    </xf>
    <xf numFmtId="169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69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5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5" applyFont="1" applyFill="1" applyAlignment="1" applyProtection="1">
      <alignment vertical="center"/>
      <protection/>
    </xf>
    <xf numFmtId="0" fontId="3" fillId="0" borderId="0" xfId="95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5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70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69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5" applyFont="1" applyFill="1" applyBorder="1" applyAlignment="1" applyProtection="1">
      <alignment vertical="center"/>
      <protection/>
    </xf>
    <xf numFmtId="169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4" fillId="0" borderId="0" xfId="50" applyFont="1" applyAlignment="1" applyProtection="1">
      <alignment horizontal="left"/>
      <protection/>
    </xf>
    <xf numFmtId="171" fontId="85" fillId="35" borderId="11" xfId="35" applyNumberFormat="1" applyFont="1" applyFill="1" applyBorder="1" applyAlignment="1" applyProtection="1">
      <alignment horizontal="center" vertical="center"/>
      <protection locked="0"/>
    </xf>
    <xf numFmtId="171" fontId="85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3" applyNumberFormat="1" applyFont="1" applyFill="1" applyBorder="1" applyAlignment="1" applyProtection="1">
      <alignment horizontal="centerContinuous" vertical="center" shrinkToFit="1"/>
      <protection/>
    </xf>
    <xf numFmtId="0" fontId="13" fillId="0" borderId="0" xfId="65" applyFont="1" applyFill="1" applyBorder="1" applyAlignment="1" applyProtection="1">
      <alignment horizontal="center" vertical="center"/>
      <protection/>
    </xf>
    <xf numFmtId="0" fontId="14" fillId="0" borderId="0" xfId="95" applyFont="1" applyAlignment="1" applyProtection="1">
      <alignment vertical="center"/>
      <protection/>
    </xf>
    <xf numFmtId="0" fontId="13" fillId="0" borderId="0" xfId="95" applyFont="1" applyAlignment="1" applyProtection="1">
      <alignment vertical="center"/>
      <protection/>
    </xf>
    <xf numFmtId="0" fontId="14" fillId="0" borderId="0" xfId="64" applyFont="1" applyAlignment="1" applyProtection="1">
      <alignment vertical="center"/>
      <protection/>
    </xf>
    <xf numFmtId="0" fontId="14" fillId="0" borderId="0" xfId="63" applyFont="1" applyProtection="1">
      <alignment/>
      <protection/>
    </xf>
    <xf numFmtId="0" fontId="86" fillId="0" borderId="0" xfId="50" applyFont="1" applyAlignment="1" applyProtection="1">
      <alignment horizontal="left"/>
      <protection/>
    </xf>
    <xf numFmtId="0" fontId="14" fillId="0" borderId="0" xfId="50" applyFont="1" applyProtection="1">
      <alignment/>
      <protection/>
    </xf>
    <xf numFmtId="0" fontId="14" fillId="0" borderId="0" xfId="93" applyFont="1" applyProtection="1">
      <alignment/>
      <protection/>
    </xf>
    <xf numFmtId="0" fontId="14" fillId="0" borderId="0" xfId="93" applyFont="1" applyFill="1" applyAlignment="1" applyProtection="1">
      <alignment vertical="top" shrinkToFit="1"/>
      <protection/>
    </xf>
    <xf numFmtId="0" fontId="14" fillId="0" borderId="0" xfId="93" applyNumberFormat="1" applyFont="1" applyFill="1" applyAlignment="1" applyProtection="1">
      <alignment vertical="top" shrinkToFit="1"/>
      <protection/>
    </xf>
    <xf numFmtId="169" fontId="14" fillId="0" borderId="0" xfId="93" applyNumberFormat="1" applyFont="1" applyFill="1" applyAlignment="1" applyProtection="1">
      <alignment vertical="top"/>
      <protection/>
    </xf>
    <xf numFmtId="0" fontId="13" fillId="0" borderId="11" xfId="93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3" applyFont="1" applyAlignment="1" applyProtection="1">
      <alignment vertical="center"/>
      <protection/>
    </xf>
    <xf numFmtId="0" fontId="86" fillId="0" borderId="0" xfId="93" applyFont="1" applyProtection="1">
      <alignment/>
      <protection/>
    </xf>
    <xf numFmtId="0" fontId="87" fillId="6" borderId="12" xfId="93" applyFont="1" applyFill="1" applyBorder="1" applyAlignment="1" applyProtection="1">
      <alignment vertical="center" shrinkToFit="1"/>
      <protection/>
    </xf>
    <xf numFmtId="1" fontId="88" fillId="6" borderId="11" xfId="93" applyNumberFormat="1" applyFont="1" applyFill="1" applyBorder="1" applyAlignment="1" applyProtection="1">
      <alignment horizontal="center" vertical="center" shrinkToFit="1"/>
      <protection/>
    </xf>
    <xf numFmtId="0" fontId="87" fillId="6" borderId="11" xfId="93" applyNumberFormat="1" applyFont="1" applyFill="1" applyBorder="1" applyAlignment="1" applyProtection="1">
      <alignment horizontal="center" vertical="center" shrinkToFit="1"/>
      <protection/>
    </xf>
    <xf numFmtId="169" fontId="88" fillId="6" borderId="14" xfId="93" applyNumberFormat="1" applyFont="1" applyFill="1" applyBorder="1" applyAlignment="1" applyProtection="1">
      <alignment horizontal="center" vertical="center" shrinkToFit="1"/>
      <protection/>
    </xf>
    <xf numFmtId="169" fontId="87" fillId="6" borderId="11" xfId="93" applyNumberFormat="1" applyFont="1" applyFill="1" applyBorder="1" applyAlignment="1" applyProtection="1">
      <alignment horizontal="center" vertical="center" shrinkToFit="1"/>
      <protection/>
    </xf>
    <xf numFmtId="0" fontId="86" fillId="0" borderId="0" xfId="93" applyFont="1" applyAlignment="1" applyProtection="1">
      <alignment vertical="center"/>
      <protection/>
    </xf>
    <xf numFmtId="169" fontId="87" fillId="0" borderId="16" xfId="85" applyNumberFormat="1" applyFont="1" applyFill="1" applyBorder="1" applyAlignment="1" applyProtection="1">
      <alignment horizontal="center" vertical="top" shrinkToFit="1"/>
      <protection/>
    </xf>
    <xf numFmtId="0" fontId="86" fillId="0" borderId="0" xfId="93" applyFont="1" applyAlignment="1" applyProtection="1">
      <alignment vertical="top"/>
      <protection/>
    </xf>
    <xf numFmtId="0" fontId="87" fillId="0" borderId="16" xfId="93" applyFont="1" applyFill="1" applyBorder="1" applyAlignment="1" applyProtection="1">
      <alignment horizontal="center" vertical="top" shrinkToFit="1"/>
      <protection/>
    </xf>
    <xf numFmtId="1" fontId="87" fillId="0" borderId="16" xfId="93" applyNumberFormat="1" applyFont="1" applyFill="1" applyBorder="1" applyAlignment="1" applyProtection="1">
      <alignment horizontal="center" vertical="top" shrinkToFit="1"/>
      <protection/>
    </xf>
    <xf numFmtId="1" fontId="14" fillId="0" borderId="16" xfId="77" applyNumberFormat="1" applyFont="1" applyFill="1" applyBorder="1" applyAlignment="1" applyProtection="1">
      <alignment horizontal="center" vertical="top" shrinkToFit="1"/>
      <protection/>
    </xf>
    <xf numFmtId="2" fontId="87" fillId="0" borderId="16" xfId="93" applyNumberFormat="1" applyFont="1" applyFill="1" applyBorder="1" applyAlignment="1" applyProtection="1">
      <alignment horizontal="center" vertical="top" shrinkToFit="1"/>
      <protection/>
    </xf>
    <xf numFmtId="169" fontId="87" fillId="0" borderId="17" xfId="93" applyNumberFormat="1" applyFont="1" applyFill="1" applyBorder="1" applyAlignment="1" applyProtection="1">
      <alignment horizontal="center" vertical="top" shrinkToFit="1"/>
      <protection/>
    </xf>
    <xf numFmtId="0" fontId="14" fillId="0" borderId="16" xfId="93" applyFont="1" applyFill="1" applyBorder="1" applyAlignment="1" applyProtection="1">
      <alignment horizontal="center" vertical="top" shrinkToFit="1"/>
      <protection/>
    </xf>
    <xf numFmtId="1" fontId="14" fillId="0" borderId="16" xfId="93" applyNumberFormat="1" applyFont="1" applyFill="1" applyBorder="1" applyAlignment="1" applyProtection="1">
      <alignment horizontal="center" vertical="top" shrinkToFit="1"/>
      <protection/>
    </xf>
    <xf numFmtId="2" fontId="14" fillId="0" borderId="16" xfId="93" applyNumberFormat="1" applyFont="1" applyFill="1" applyBorder="1" applyAlignment="1" applyProtection="1">
      <alignment horizontal="center" vertical="top" shrinkToFit="1"/>
      <protection/>
    </xf>
    <xf numFmtId="169" fontId="14" fillId="0" borderId="17" xfId="93" applyNumberFormat="1" applyFont="1" applyFill="1" applyBorder="1" applyAlignment="1" applyProtection="1">
      <alignment horizontal="center" vertical="top" shrinkToFit="1"/>
      <protection/>
    </xf>
    <xf numFmtId="169" fontId="14" fillId="0" borderId="16" xfId="85" applyNumberFormat="1" applyFont="1" applyFill="1" applyBorder="1" applyAlignment="1" applyProtection="1">
      <alignment horizontal="center" vertical="top" shrinkToFit="1"/>
      <protection/>
    </xf>
    <xf numFmtId="0" fontId="14" fillId="0" borderId="0" xfId="93" applyFont="1" applyFill="1" applyProtection="1">
      <alignment/>
      <protection/>
    </xf>
    <xf numFmtId="0" fontId="87" fillId="6" borderId="12" xfId="93" applyFont="1" applyFill="1" applyBorder="1" applyAlignment="1" applyProtection="1">
      <alignment horizontal="left" vertical="center" shrinkToFit="1"/>
      <protection/>
    </xf>
    <xf numFmtId="0" fontId="87" fillId="6" borderId="11" xfId="85" applyNumberFormat="1" applyFont="1" applyFill="1" applyBorder="1" applyAlignment="1" applyProtection="1">
      <alignment horizontal="center" vertical="center" shrinkToFit="1"/>
      <protection/>
    </xf>
    <xf numFmtId="0" fontId="14" fillId="0" borderId="16" xfId="93" applyNumberFormat="1" applyFont="1" applyFill="1" applyBorder="1" applyAlignment="1" applyProtection="1">
      <alignment horizontal="center" vertical="top" shrinkToFit="1"/>
      <protection/>
    </xf>
    <xf numFmtId="0" fontId="88" fillId="0" borderId="18" xfId="93" applyFont="1" applyFill="1" applyBorder="1" applyAlignment="1" applyProtection="1">
      <alignment horizontal="right" vertical="center"/>
      <protection/>
    </xf>
    <xf numFmtId="1" fontId="88" fillId="0" borderId="11" xfId="93" applyNumberFormat="1" applyFont="1" applyFill="1" applyBorder="1" applyAlignment="1" applyProtection="1">
      <alignment horizontal="center" vertical="center" shrinkToFit="1"/>
      <protection/>
    </xf>
    <xf numFmtId="0" fontId="87" fillId="0" borderId="19" xfId="93" applyNumberFormat="1" applyFont="1" applyFill="1" applyBorder="1" applyAlignment="1" applyProtection="1">
      <alignment horizontal="center" vertical="center" shrinkToFit="1"/>
      <protection/>
    </xf>
    <xf numFmtId="0" fontId="87" fillId="0" borderId="19" xfId="85" applyNumberFormat="1" applyFont="1" applyFill="1" applyBorder="1" applyAlignment="1" applyProtection="1">
      <alignment horizontal="center" vertical="center" shrinkToFit="1"/>
      <protection/>
    </xf>
    <xf numFmtId="0" fontId="87" fillId="0" borderId="19" xfId="93" applyFont="1" applyFill="1" applyBorder="1" applyAlignment="1" applyProtection="1">
      <alignment vertical="center" shrinkToFit="1"/>
      <protection/>
    </xf>
    <xf numFmtId="169" fontId="88" fillId="0" borderId="11" xfId="93" applyNumberFormat="1" applyFont="1" applyFill="1" applyBorder="1" applyAlignment="1" applyProtection="1">
      <alignment horizontal="center" vertical="center" shrinkToFit="1"/>
      <protection/>
    </xf>
    <xf numFmtId="0" fontId="86" fillId="0" borderId="0" xfId="93" applyFont="1" applyFill="1" applyAlignment="1" applyProtection="1">
      <alignment vertical="center"/>
      <protection/>
    </xf>
    <xf numFmtId="169" fontId="87" fillId="0" borderId="0" xfId="93" applyNumberFormat="1" applyFont="1" applyFill="1" applyBorder="1" applyAlignment="1" applyProtection="1">
      <alignment horizontal="center" vertical="center" shrinkToFit="1"/>
      <protection/>
    </xf>
    <xf numFmtId="0" fontId="87" fillId="0" borderId="0" xfId="93" applyNumberFormat="1" applyFont="1" applyFill="1" applyBorder="1" applyAlignment="1" applyProtection="1">
      <alignment horizontal="center" vertical="top" shrinkToFit="1"/>
      <protection/>
    </xf>
    <xf numFmtId="0" fontId="87" fillId="0" borderId="0" xfId="93" applyFont="1" applyFill="1" applyBorder="1" applyAlignment="1" applyProtection="1">
      <alignment horizontal="center" vertical="top" shrinkToFit="1"/>
      <protection/>
    </xf>
    <xf numFmtId="0" fontId="87" fillId="0" borderId="0" xfId="93" applyFont="1" applyFill="1" applyBorder="1" applyAlignment="1" applyProtection="1">
      <alignment vertical="top" shrinkToFit="1"/>
      <protection/>
    </xf>
    <xf numFmtId="0" fontId="87" fillId="0" borderId="0" xfId="93" applyNumberFormat="1" applyFont="1" applyFill="1" applyBorder="1" applyAlignment="1" applyProtection="1">
      <alignment vertical="top" shrinkToFit="1"/>
      <protection/>
    </xf>
    <xf numFmtId="0" fontId="87" fillId="0" borderId="0" xfId="93" applyFont="1" applyFill="1" applyAlignment="1" applyProtection="1">
      <alignment vertical="top" shrinkToFit="1"/>
      <protection/>
    </xf>
    <xf numFmtId="0" fontId="87" fillId="0" borderId="0" xfId="93" applyNumberFormat="1" applyFont="1" applyFill="1" applyAlignment="1" applyProtection="1">
      <alignment vertical="top" shrinkToFit="1"/>
      <protection/>
    </xf>
    <xf numFmtId="0" fontId="13" fillId="0" borderId="14" xfId="95" applyFont="1" applyFill="1" applyBorder="1" applyAlignment="1" applyProtection="1">
      <alignment vertical="center"/>
      <protection/>
    </xf>
    <xf numFmtId="0" fontId="13" fillId="0" borderId="12" xfId="95" applyFont="1" applyFill="1" applyBorder="1" applyAlignment="1" applyProtection="1">
      <alignment horizontal="center" vertical="center"/>
      <protection/>
    </xf>
    <xf numFmtId="0" fontId="13" fillId="0" borderId="12" xfId="64" applyFont="1" applyFill="1" applyBorder="1" applyAlignment="1" applyProtection="1">
      <alignment horizontal="left" vertical="center"/>
      <protection/>
    </xf>
    <xf numFmtId="0" fontId="13" fillId="0" borderId="12" xfId="95" applyFont="1" applyBorder="1" applyAlignment="1" applyProtection="1">
      <alignment horizontal="center" vertical="center"/>
      <protection/>
    </xf>
    <xf numFmtId="2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50" applyFont="1" applyAlignment="1" applyProtection="1">
      <alignment vertical="center"/>
      <protection/>
    </xf>
    <xf numFmtId="169" fontId="14" fillId="0" borderId="12" xfId="50" applyNumberFormat="1" applyFont="1" applyBorder="1" applyAlignment="1" applyProtection="1">
      <alignment horizontal="left" vertical="center"/>
      <protection/>
    </xf>
    <xf numFmtId="169" fontId="14" fillId="0" borderId="12" xfId="64" applyNumberFormat="1" applyFont="1" applyFill="1" applyBorder="1" applyAlignment="1" applyProtection="1">
      <alignment horizontal="left" vertical="center"/>
      <protection/>
    </xf>
    <xf numFmtId="0" fontId="14" fillId="0" borderId="0" xfId="62" applyFont="1" applyAlignment="1" applyProtection="1">
      <alignment vertical="top"/>
      <protection/>
    </xf>
    <xf numFmtId="0" fontId="14" fillId="0" borderId="0" xfId="62" applyFont="1" applyAlignment="1" applyProtection="1">
      <alignment vertical="center"/>
      <protection/>
    </xf>
    <xf numFmtId="0" fontId="14" fillId="0" borderId="0" xfId="62" applyFont="1" applyBorder="1" applyAlignment="1" applyProtection="1">
      <alignment horizontal="right" vertical="center" wrapText="1"/>
      <protection/>
    </xf>
    <xf numFmtId="0" fontId="14" fillId="0" borderId="0" xfId="62" applyFont="1" applyBorder="1" applyAlignment="1" applyProtection="1">
      <alignment horizontal="right" vertical="center"/>
      <protection/>
    </xf>
    <xf numFmtId="171" fontId="13" fillId="0" borderId="0" xfId="35" applyNumberFormat="1" applyFont="1" applyFill="1" applyBorder="1" applyAlignment="1" applyProtection="1">
      <alignment horizontal="center" vertical="top"/>
      <protection/>
    </xf>
    <xf numFmtId="0" fontId="14" fillId="0" borderId="0" xfId="64" applyFont="1" applyAlignment="1" applyProtection="1">
      <alignment vertical="top"/>
      <protection/>
    </xf>
    <xf numFmtId="173" fontId="14" fillId="19" borderId="11" xfId="62" applyNumberFormat="1" applyFont="1" applyFill="1" applyBorder="1" applyAlignment="1" applyProtection="1">
      <alignment horizontal="center" vertical="center" wrapText="1"/>
      <protection/>
    </xf>
    <xf numFmtId="0" fontId="14" fillId="0" borderId="0" xfId="50" applyFont="1" applyAlignment="1" applyProtection="1">
      <alignment/>
      <protection/>
    </xf>
    <xf numFmtId="0" fontId="14" fillId="0" borderId="0" xfId="62" applyFont="1" applyFill="1" applyBorder="1" applyAlignment="1" applyProtection="1">
      <alignment vertical="center" wrapText="1"/>
      <protection/>
    </xf>
    <xf numFmtId="1" fontId="14" fillId="0" borderId="11" xfId="77" applyNumberFormat="1" applyFont="1" applyFill="1" applyBorder="1" applyAlignment="1" applyProtection="1">
      <alignment horizontal="center" vertical="center" wrapText="1"/>
      <protection/>
    </xf>
    <xf numFmtId="0" fontId="14" fillId="0" borderId="11" xfId="95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 shrinkToFit="1"/>
      <protection/>
    </xf>
    <xf numFmtId="170" fontId="13" fillId="0" borderId="11" xfId="62" applyNumberFormat="1" applyFont="1" applyFill="1" applyBorder="1" applyAlignment="1" applyProtection="1">
      <alignment horizontal="center" vertical="center"/>
      <protection/>
    </xf>
    <xf numFmtId="2" fontId="13" fillId="37" borderId="11" xfId="64" applyNumberFormat="1" applyFont="1" applyFill="1" applyBorder="1" applyAlignment="1" applyProtection="1">
      <alignment horizontal="center" vertical="center"/>
      <protection/>
    </xf>
    <xf numFmtId="0" fontId="14" fillId="0" borderId="0" xfId="95" applyFont="1" applyAlignment="1" applyProtection="1">
      <alignment horizontal="right" vertical="center"/>
      <protection/>
    </xf>
    <xf numFmtId="172" fontId="89" fillId="0" borderId="0" xfId="95" applyNumberFormat="1" applyFont="1" applyFill="1" applyBorder="1" applyAlignment="1" applyProtection="1">
      <alignment horizontal="center" vertical="center"/>
      <protection/>
    </xf>
    <xf numFmtId="0" fontId="14" fillId="0" borderId="0" xfId="62" applyFont="1" applyBorder="1" applyAlignment="1" applyProtection="1">
      <alignment vertical="center"/>
      <protection/>
    </xf>
    <xf numFmtId="2" fontId="14" fillId="0" borderId="0" xfId="77" applyNumberFormat="1" applyFont="1" applyFill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 vertical="center"/>
      <protection/>
    </xf>
    <xf numFmtId="2" fontId="13" fillId="0" borderId="15" xfId="64" applyNumberFormat="1" applyFont="1" applyFill="1" applyBorder="1" applyAlignment="1" applyProtection="1">
      <alignment horizontal="right" vertical="center"/>
      <protection/>
    </xf>
    <xf numFmtId="0" fontId="90" fillId="0" borderId="0" xfId="95" applyFont="1" applyAlignment="1" applyProtection="1">
      <alignment horizontal="right" vertical="center"/>
      <protection/>
    </xf>
    <xf numFmtId="0" fontId="22" fillId="0" borderId="0" xfId="93" applyFont="1" applyFill="1" applyAlignment="1" applyProtection="1">
      <alignment horizontal="right"/>
      <protection/>
    </xf>
    <xf numFmtId="0" fontId="23" fillId="0" borderId="0" xfId="93" applyFont="1" applyFill="1" applyAlignment="1" applyProtection="1">
      <alignment vertical="top"/>
      <protection/>
    </xf>
    <xf numFmtId="0" fontId="91" fillId="0" borderId="20" xfId="93" applyFont="1" applyFill="1" applyBorder="1" applyAlignment="1" applyProtection="1">
      <alignment vertical="top" wrapText="1" shrinkToFit="1"/>
      <protection/>
    </xf>
    <xf numFmtId="0" fontId="23" fillId="0" borderId="20" xfId="93" applyFont="1" applyFill="1" applyBorder="1" applyAlignment="1" applyProtection="1">
      <alignment vertical="top" wrapText="1"/>
      <protection/>
    </xf>
    <xf numFmtId="0" fontId="92" fillId="0" borderId="19" xfId="93" applyFont="1" applyFill="1" applyBorder="1" applyAlignment="1" applyProtection="1">
      <alignment horizontal="center" vertical="center"/>
      <protection/>
    </xf>
    <xf numFmtId="0" fontId="92" fillId="0" borderId="0" xfId="93" applyFont="1" applyFill="1" applyBorder="1" applyAlignment="1" applyProtection="1">
      <alignment vertical="top"/>
      <protection/>
    </xf>
    <xf numFmtId="0" fontId="23" fillId="0" borderId="0" xfId="93" applyFont="1" applyFill="1" applyBorder="1" applyAlignment="1" applyProtection="1">
      <alignment vertical="top"/>
      <protection/>
    </xf>
    <xf numFmtId="169" fontId="14" fillId="0" borderId="0" xfId="93" applyNumberFormat="1" applyFont="1" applyFill="1" applyAlignment="1" applyProtection="1">
      <alignment vertical="top" shrinkToFit="1"/>
      <protection/>
    </xf>
    <xf numFmtId="169" fontId="15" fillId="0" borderId="0" xfId="93" applyNumberFormat="1" applyFont="1" applyFill="1" applyAlignment="1" applyProtection="1">
      <alignment vertical="top" shrinkToFit="1"/>
      <protection/>
    </xf>
    <xf numFmtId="0" fontId="13" fillId="0" borderId="21" xfId="85" applyNumberFormat="1" applyFont="1" applyFill="1" applyBorder="1" applyAlignment="1" applyProtection="1">
      <alignment horizontal="center" vertical="center" shrinkToFit="1"/>
      <protection/>
    </xf>
    <xf numFmtId="169" fontId="13" fillId="0" borderId="22" xfId="85" applyNumberFormat="1" applyFont="1" applyFill="1" applyBorder="1" applyAlignment="1" applyProtection="1">
      <alignment horizontal="center" vertical="center" shrinkToFit="1"/>
      <protection/>
    </xf>
    <xf numFmtId="169" fontId="13" fillId="0" borderId="21" xfId="93" applyNumberFormat="1" applyFont="1" applyFill="1" applyBorder="1" applyAlignment="1" applyProtection="1">
      <alignment horizontal="center" vertical="center" shrinkToFit="1"/>
      <protection/>
    </xf>
    <xf numFmtId="0" fontId="13" fillId="0" borderId="23" xfId="85" applyNumberFormat="1" applyFont="1" applyFill="1" applyBorder="1" applyAlignment="1" applyProtection="1">
      <alignment horizontal="center" vertical="center" shrinkToFit="1"/>
      <protection/>
    </xf>
    <xf numFmtId="169" fontId="13" fillId="0" borderId="24" xfId="85" applyNumberFormat="1" applyFont="1" applyFill="1" applyBorder="1" applyAlignment="1" applyProtection="1">
      <alignment horizontal="center" vertical="center" shrinkToFit="1"/>
      <protection/>
    </xf>
    <xf numFmtId="169" fontId="13" fillId="0" borderId="23" xfId="93" applyNumberFormat="1" applyFont="1" applyFill="1" applyBorder="1" applyAlignment="1" applyProtection="1">
      <alignment horizontal="center" vertical="center" shrinkToFit="1"/>
      <protection/>
    </xf>
    <xf numFmtId="169" fontId="87" fillId="0" borderId="0" xfId="93" applyNumberFormat="1" applyFont="1" applyFill="1" applyBorder="1" applyAlignment="1" applyProtection="1">
      <alignment horizontal="center" vertical="top" shrinkToFit="1"/>
      <protection/>
    </xf>
    <xf numFmtId="169" fontId="87" fillId="0" borderId="0" xfId="93" applyNumberFormat="1" applyFont="1" applyFill="1" applyBorder="1" applyAlignment="1" applyProtection="1">
      <alignment vertical="top" shrinkToFit="1"/>
      <protection/>
    </xf>
    <xf numFmtId="169" fontId="87" fillId="0" borderId="0" xfId="93" applyNumberFormat="1" applyFont="1" applyFill="1" applyAlignment="1" applyProtection="1">
      <alignment vertical="top" shrinkToFit="1"/>
      <protection/>
    </xf>
    <xf numFmtId="0" fontId="87" fillId="0" borderId="0" xfId="93" applyNumberFormat="1" applyFont="1" applyFill="1" applyAlignment="1" applyProtection="1">
      <alignment horizontal="center" vertical="top" shrinkToFit="1"/>
      <protection/>
    </xf>
    <xf numFmtId="0" fontId="22" fillId="0" borderId="0" xfId="93" applyFont="1" applyFill="1" applyAlignment="1" applyProtection="1">
      <alignment horizontal="center" shrinkToFit="1"/>
      <protection/>
    </xf>
    <xf numFmtId="0" fontId="23" fillId="0" borderId="0" xfId="93" applyFont="1" applyFill="1" applyAlignment="1" applyProtection="1">
      <alignment horizontal="center" vertical="top" shrinkToFit="1"/>
      <protection/>
    </xf>
    <xf numFmtId="0" fontId="23" fillId="0" borderId="25" xfId="93" applyFont="1" applyFill="1" applyBorder="1" applyAlignment="1" applyProtection="1">
      <alignment horizontal="center" vertical="top" shrinkToFit="1"/>
      <protection/>
    </xf>
    <xf numFmtId="172" fontId="91" fillId="0" borderId="26" xfId="93" applyNumberFormat="1" applyFont="1" applyFill="1" applyBorder="1" applyAlignment="1" applyProtection="1">
      <alignment horizontal="center" vertical="top" shrinkToFit="1"/>
      <protection/>
    </xf>
    <xf numFmtId="2" fontId="23" fillId="0" borderId="26" xfId="93" applyNumberFormat="1" applyFont="1" applyFill="1" applyBorder="1" applyAlignment="1" applyProtection="1">
      <alignment horizontal="center" vertical="top" shrinkToFit="1"/>
      <protection/>
    </xf>
    <xf numFmtId="0" fontId="92" fillId="0" borderId="19" xfId="93" applyFont="1" applyFill="1" applyBorder="1" applyAlignment="1" applyProtection="1">
      <alignment horizontal="center" vertical="center" shrinkToFit="1"/>
      <protection/>
    </xf>
    <xf numFmtId="0" fontId="92" fillId="0" borderId="0" xfId="93" applyFont="1" applyFill="1" applyAlignment="1" applyProtection="1">
      <alignment horizontal="center" vertical="center" shrinkToFit="1"/>
      <protection/>
    </xf>
    <xf numFmtId="0" fontId="92" fillId="0" borderId="0" xfId="93" applyFont="1" applyFill="1" applyAlignment="1" applyProtection="1">
      <alignment horizontal="center" vertical="top" shrinkToFit="1"/>
      <protection/>
    </xf>
    <xf numFmtId="0" fontId="88" fillId="0" borderId="0" xfId="93" applyFont="1" applyFill="1" applyBorder="1" applyAlignment="1" applyProtection="1">
      <alignment horizontal="center" vertical="center" shrinkToFit="1"/>
      <protection/>
    </xf>
    <xf numFmtId="0" fontId="87" fillId="0" borderId="0" xfId="93" applyNumberFormat="1" applyFont="1" applyFill="1" applyBorder="1" applyAlignment="1" applyProtection="1">
      <alignment horizontal="center" vertical="center" shrinkToFit="1"/>
      <protection/>
    </xf>
    <xf numFmtId="0" fontId="87" fillId="0" borderId="0" xfId="85" applyNumberFormat="1" applyFont="1" applyFill="1" applyBorder="1" applyAlignment="1" applyProtection="1">
      <alignment vertical="center" shrinkToFit="1"/>
      <protection/>
    </xf>
    <xf numFmtId="174" fontId="87" fillId="0" borderId="0" xfId="85" applyNumberFormat="1" applyFont="1" applyFill="1" applyBorder="1" applyAlignment="1" applyProtection="1">
      <alignment horizontal="center" vertical="center" shrinkToFit="1"/>
      <protection/>
    </xf>
    <xf numFmtId="169" fontId="87" fillId="0" borderId="0" xfId="85" applyNumberFormat="1" applyFont="1" applyFill="1" applyBorder="1" applyAlignment="1" applyProtection="1">
      <alignment horizontal="center" vertical="center" shrinkToFit="1"/>
      <protection/>
    </xf>
    <xf numFmtId="0" fontId="14" fillId="0" borderId="0" xfId="93" applyNumberFormat="1" applyFont="1" applyFill="1" applyBorder="1" applyAlignment="1" applyProtection="1">
      <alignment horizontal="left" vertical="center" indent="11"/>
      <protection/>
    </xf>
    <xf numFmtId="0" fontId="86" fillId="0" borderId="0" xfId="93" applyNumberFormat="1" applyFont="1" applyFill="1" applyBorder="1" applyAlignment="1" applyProtection="1">
      <alignment horizontal="left" vertical="center" indent="11"/>
      <protection/>
    </xf>
    <xf numFmtId="0" fontId="93" fillId="0" borderId="0" xfId="93" applyNumberFormat="1" applyFont="1" applyFill="1" applyBorder="1" applyAlignment="1" applyProtection="1">
      <alignment horizontal="left" vertical="center" indent="11"/>
      <protection/>
    </xf>
    <xf numFmtId="0" fontId="94" fillId="0" borderId="0" xfId="93" applyNumberFormat="1" applyFont="1" applyFill="1" applyBorder="1" applyAlignment="1" applyProtection="1">
      <alignment horizontal="left" vertical="center" indent="11"/>
      <protection/>
    </xf>
    <xf numFmtId="0" fontId="87" fillId="0" borderId="0" xfId="93" applyFont="1" applyFill="1" applyBorder="1" applyAlignment="1" applyProtection="1">
      <alignment horizontal="left" vertical="center"/>
      <protection/>
    </xf>
    <xf numFmtId="0" fontId="87" fillId="0" borderId="0" xfId="93" applyFont="1" applyFill="1" applyBorder="1" applyAlignment="1" applyProtection="1">
      <alignment horizontal="center" vertical="center" shrinkToFit="1"/>
      <protection/>
    </xf>
    <xf numFmtId="169" fontId="87" fillId="0" borderId="0" xfId="85" applyNumberFormat="1" applyFont="1" applyFill="1" applyBorder="1" applyAlignment="1" applyProtection="1">
      <alignment vertical="center" shrinkToFit="1"/>
      <protection/>
    </xf>
    <xf numFmtId="0" fontId="88" fillId="0" borderId="0" xfId="93" applyFont="1" applyFill="1" applyBorder="1" applyAlignment="1" applyProtection="1">
      <alignment vertical="center" shrinkToFit="1"/>
      <protection/>
    </xf>
    <xf numFmtId="169" fontId="87" fillId="0" borderId="0" xfId="93" applyNumberFormat="1" applyFont="1" applyFill="1" applyBorder="1" applyAlignment="1" applyProtection="1">
      <alignment horizontal="center" vertical="center" shrinkToFit="1"/>
      <protection/>
    </xf>
    <xf numFmtId="169" fontId="87" fillId="0" borderId="0" xfId="93" applyNumberFormat="1" applyFont="1" applyFill="1" applyBorder="1" applyAlignment="1" applyProtection="1">
      <alignment vertical="center" shrinkToFit="1"/>
      <protection/>
    </xf>
    <xf numFmtId="0" fontId="87" fillId="0" borderId="0" xfId="93" applyFont="1" applyFill="1" applyBorder="1" applyAlignment="1" applyProtection="1">
      <alignment vertical="center"/>
      <protection/>
    </xf>
    <xf numFmtId="0" fontId="87" fillId="0" borderId="0" xfId="93" applyFont="1" applyFill="1" applyBorder="1" applyAlignment="1" applyProtection="1">
      <alignment vertical="center" shrinkToFit="1"/>
      <protection/>
    </xf>
    <xf numFmtId="0" fontId="87" fillId="0" borderId="0" xfId="93" applyFont="1" applyFill="1" applyAlignment="1" applyProtection="1">
      <alignment vertical="center" shrinkToFit="1"/>
      <protection/>
    </xf>
    <xf numFmtId="0" fontId="87" fillId="0" borderId="0" xfId="93" applyFont="1" applyFill="1" applyAlignment="1" applyProtection="1">
      <alignment vertical="center"/>
      <protection/>
    </xf>
    <xf numFmtId="0" fontId="14" fillId="0" borderId="0" xfId="93" applyFont="1" applyFill="1" applyBorder="1" applyAlignment="1" applyProtection="1">
      <alignment horizontal="center" vertical="top"/>
      <protection/>
    </xf>
    <xf numFmtId="0" fontId="88" fillId="0" borderId="0" xfId="93" applyFont="1" applyFill="1" applyBorder="1" applyAlignment="1" applyProtection="1">
      <alignment vertical="top"/>
      <protection/>
    </xf>
    <xf numFmtId="2" fontId="88" fillId="6" borderId="11" xfId="93" applyNumberFormat="1" applyFont="1" applyFill="1" applyBorder="1" applyAlignment="1" applyProtection="1">
      <alignment horizontal="center" vertical="center" shrinkToFit="1"/>
      <protection/>
    </xf>
    <xf numFmtId="0" fontId="14" fillId="0" borderId="16" xfId="93" applyNumberFormat="1" applyFont="1" applyFill="1" applyBorder="1" applyAlignment="1" applyProtection="1" quotePrefix="1">
      <alignment horizontal="center" vertical="top" shrinkToFit="1"/>
      <protection/>
    </xf>
    <xf numFmtId="1" fontId="14" fillId="0" borderId="11" xfId="95" applyNumberFormat="1" applyFont="1" applyFill="1" applyBorder="1" applyAlignment="1" applyProtection="1">
      <alignment horizontal="center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64" applyFont="1" applyProtection="1">
      <alignment/>
      <protection/>
    </xf>
    <xf numFmtId="0" fontId="13" fillId="0" borderId="0" xfId="62" applyFont="1" applyAlignment="1" applyProtection="1">
      <alignment vertical="center"/>
      <protection/>
    </xf>
    <xf numFmtId="49" fontId="14" fillId="0" borderId="0" xfId="50" applyNumberFormat="1" applyFont="1" applyFill="1" applyAlignment="1" applyProtection="1">
      <alignment vertical="top" wrapText="1"/>
      <protection/>
    </xf>
    <xf numFmtId="0" fontId="23" fillId="0" borderId="27" xfId="93" applyFont="1" applyFill="1" applyBorder="1" applyAlignment="1" applyProtection="1">
      <alignment horizontal="center" vertical="top" shrinkToFit="1"/>
      <protection/>
    </xf>
    <xf numFmtId="0" fontId="23" fillId="0" borderId="28" xfId="93" applyFont="1" applyFill="1" applyBorder="1" applyAlignment="1" applyProtection="1">
      <alignment vertical="top" wrapText="1"/>
      <protection/>
    </xf>
    <xf numFmtId="0" fontId="14" fillId="0" borderId="29" xfId="93" applyFont="1" applyFill="1" applyBorder="1" applyAlignment="1" applyProtection="1">
      <alignment horizontal="center" vertical="top" shrinkToFit="1"/>
      <protection/>
    </xf>
    <xf numFmtId="1" fontId="13" fillId="0" borderId="29" xfId="93" applyNumberFormat="1" applyFont="1" applyFill="1" applyBorder="1" applyAlignment="1" applyProtection="1">
      <alignment horizontal="center" vertical="top" shrinkToFit="1"/>
      <protection/>
    </xf>
    <xf numFmtId="1" fontId="14" fillId="0" borderId="29" xfId="95" applyNumberFormat="1" applyFont="1" applyFill="1" applyBorder="1" applyAlignment="1" applyProtection="1">
      <alignment horizontal="center" vertical="top" shrinkToFit="1"/>
      <protection/>
    </xf>
    <xf numFmtId="0" fontId="13" fillId="6" borderId="23" xfId="93" applyNumberFormat="1" applyFont="1" applyFill="1" applyBorder="1" applyAlignment="1" applyProtection="1">
      <alignment horizontal="center" vertical="center" shrinkToFit="1"/>
      <protection/>
    </xf>
    <xf numFmtId="0" fontId="13" fillId="6" borderId="23" xfId="85" applyNumberFormat="1" applyFont="1" applyFill="1" applyBorder="1" applyAlignment="1" applyProtection="1">
      <alignment horizontal="center" vertical="center" shrinkToFit="1"/>
      <protection/>
    </xf>
    <xf numFmtId="169" fontId="13" fillId="6" borderId="23" xfId="93" applyNumberFormat="1" applyFont="1" applyFill="1" applyBorder="1" applyAlignment="1" applyProtection="1">
      <alignment horizontal="center" vertical="center" shrinkToFit="1"/>
      <protection/>
    </xf>
    <xf numFmtId="0" fontId="13" fillId="0" borderId="0" xfId="65" applyFont="1" applyBorder="1" applyAlignment="1" applyProtection="1">
      <alignment vertical="center"/>
      <protection/>
    </xf>
    <xf numFmtId="0" fontId="13" fillId="0" borderId="0" xfId="63" applyFont="1" applyFill="1" applyBorder="1" applyAlignment="1" applyProtection="1">
      <alignment horizontal="right" vertical="center"/>
      <protection/>
    </xf>
    <xf numFmtId="0" fontId="13" fillId="0" borderId="14" xfId="65" applyFont="1" applyBorder="1" applyAlignment="1" applyProtection="1">
      <alignment vertical="center"/>
      <protection/>
    </xf>
    <xf numFmtId="0" fontId="14" fillId="0" borderId="15" xfId="62" applyFont="1" applyBorder="1" applyAlignment="1" applyProtection="1">
      <alignment vertical="center"/>
      <protection/>
    </xf>
    <xf numFmtId="0" fontId="13" fillId="0" borderId="12" xfId="65" applyFont="1" applyFill="1" applyBorder="1" applyAlignment="1" applyProtection="1">
      <alignment horizontal="center" vertical="center"/>
      <protection/>
    </xf>
    <xf numFmtId="0" fontId="13" fillId="0" borderId="11" xfId="64" applyFont="1" applyFill="1" applyBorder="1" applyAlignment="1" applyProtection="1">
      <alignment horizontal="left" vertical="center"/>
      <protection/>
    </xf>
    <xf numFmtId="2" fontId="14" fillId="0" borderId="11" xfId="64" applyNumberFormat="1" applyFont="1" applyFill="1" applyBorder="1" applyAlignment="1" applyProtection="1">
      <alignment horizontal="left" vertical="center"/>
      <protection/>
    </xf>
    <xf numFmtId="0" fontId="13" fillId="0" borderId="14" xfId="95" applyFont="1" applyBorder="1" applyAlignment="1" applyProtection="1">
      <alignment vertical="center"/>
      <protection/>
    </xf>
    <xf numFmtId="169" fontId="14" fillId="0" borderId="11" xfId="50" applyNumberFormat="1" applyFont="1" applyBorder="1" applyAlignment="1" applyProtection="1">
      <alignment horizontal="left" vertical="center"/>
      <protection/>
    </xf>
    <xf numFmtId="0" fontId="13" fillId="0" borderId="24" xfId="95" applyFont="1" applyBorder="1" applyAlignment="1" applyProtection="1">
      <alignment vertical="center"/>
      <protection/>
    </xf>
    <xf numFmtId="0" fontId="14" fillId="0" borderId="25" xfId="62" applyFont="1" applyBorder="1" applyAlignment="1" applyProtection="1">
      <alignment vertical="center"/>
      <protection/>
    </xf>
    <xf numFmtId="0" fontId="13" fillId="0" borderId="30" xfId="65" applyFont="1" applyFill="1" applyBorder="1" applyAlignment="1" applyProtection="1">
      <alignment horizontal="center" vertical="center"/>
      <protection/>
    </xf>
    <xf numFmtId="169" fontId="14" fillId="0" borderId="11" xfId="64" applyNumberFormat="1" applyFont="1" applyFill="1" applyBorder="1" applyAlignment="1" applyProtection="1">
      <alignment horizontal="left" vertical="center"/>
      <protection/>
    </xf>
    <xf numFmtId="0" fontId="13" fillId="35" borderId="12" xfId="64" applyFont="1" applyFill="1" applyBorder="1" applyAlignment="1" applyProtection="1">
      <alignment horizontal="center" vertical="center"/>
      <protection locked="0"/>
    </xf>
    <xf numFmtId="0" fontId="13" fillId="0" borderId="0" xfId="95" applyFont="1" applyProtection="1">
      <alignment/>
      <protection/>
    </xf>
    <xf numFmtId="0" fontId="13" fillId="0" borderId="0" xfId="65" applyFont="1" applyFill="1" applyBorder="1" applyAlignment="1" applyProtection="1">
      <alignment horizontal="center" vertical="top"/>
      <protection/>
    </xf>
    <xf numFmtId="169" fontId="14" fillId="0" borderId="0" xfId="64" applyNumberFormat="1" applyFont="1" applyFill="1" applyAlignment="1" applyProtection="1">
      <alignment horizontal="left"/>
      <protection/>
    </xf>
    <xf numFmtId="0" fontId="13" fillId="0" borderId="0" xfId="62" applyFont="1" applyFill="1" applyBorder="1" applyAlignment="1" applyProtection="1">
      <alignment vertical="center" wrapText="1"/>
      <protection/>
    </xf>
    <xf numFmtId="2" fontId="13" fillId="35" borderId="11" xfId="64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 horizontal="left" vertical="top"/>
      <protection/>
    </xf>
    <xf numFmtId="0" fontId="14" fillId="0" borderId="0" xfId="63" applyFont="1" applyAlignment="1" applyProtection="1">
      <alignment vertical="center"/>
      <protection/>
    </xf>
    <xf numFmtId="0" fontId="14" fillId="0" borderId="0" xfId="50" applyFont="1" applyFill="1" applyAlignment="1" applyProtection="1">
      <alignment vertical="top"/>
      <protection/>
    </xf>
    <xf numFmtId="0" fontId="14" fillId="0" borderId="0" xfId="63" applyFont="1" applyFill="1" applyProtection="1">
      <alignment/>
      <protection/>
    </xf>
    <xf numFmtId="0" fontId="14" fillId="0" borderId="0" xfId="50" applyFont="1" applyFill="1" applyAlignment="1" applyProtection="1">
      <alignment vertical="center"/>
      <protection/>
    </xf>
    <xf numFmtId="0" fontId="14" fillId="0" borderId="0" xfId="63" applyFont="1" applyFill="1" applyAlignment="1" applyProtection="1">
      <alignment vertical="center"/>
      <protection/>
    </xf>
    <xf numFmtId="0" fontId="14" fillId="0" borderId="0" xfId="0" applyFont="1" applyAlignment="1" applyProtection="1">
      <alignment/>
      <protection/>
    </xf>
    <xf numFmtId="2" fontId="13" fillId="0" borderId="23" xfId="85" applyNumberFormat="1" applyFont="1" applyFill="1" applyBorder="1" applyAlignment="1" applyProtection="1">
      <alignment horizontal="center" vertical="top" shrinkToFit="1"/>
      <protection/>
    </xf>
    <xf numFmtId="169" fontId="13" fillId="0" borderId="24" xfId="85" applyNumberFormat="1" applyFont="1" applyFill="1" applyBorder="1" applyAlignment="1" applyProtection="1">
      <alignment horizontal="center" vertical="top" shrinkToFit="1"/>
      <protection/>
    </xf>
    <xf numFmtId="0" fontId="14" fillId="0" borderId="0" xfId="93" applyFont="1" applyAlignment="1" applyProtection="1">
      <alignment vertical="top"/>
      <protection/>
    </xf>
    <xf numFmtId="0" fontId="95" fillId="0" borderId="0" xfId="66" applyFont="1" applyFill="1" applyAlignment="1" applyProtection="1">
      <alignment vertical="center"/>
      <protection/>
    </xf>
    <xf numFmtId="0" fontId="96" fillId="0" borderId="0" xfId="93" applyNumberFormat="1" applyFont="1" applyFill="1" applyBorder="1" applyAlignment="1" applyProtection="1">
      <alignment horizontal="left" vertical="center" indent="11"/>
      <protection/>
    </xf>
    <xf numFmtId="0" fontId="97" fillId="0" borderId="0" xfId="93" applyNumberFormat="1" applyFont="1" applyFill="1" applyBorder="1" applyAlignment="1" applyProtection="1">
      <alignment horizontal="left" vertical="center" indent="11"/>
      <protection/>
    </xf>
    <xf numFmtId="1" fontId="25" fillId="0" borderId="11" xfId="93" applyNumberFormat="1" applyFont="1" applyFill="1" applyBorder="1" applyAlignment="1" applyProtection="1">
      <alignment horizontal="right" shrinkToFit="1"/>
      <protection/>
    </xf>
    <xf numFmtId="0" fontId="23" fillId="0" borderId="0" xfId="50" applyFont="1" applyProtection="1">
      <alignment/>
      <protection/>
    </xf>
    <xf numFmtId="0" fontId="22" fillId="0" borderId="14" xfId="95" applyFont="1" applyFill="1" applyBorder="1" applyAlignment="1" applyProtection="1">
      <alignment vertical="center"/>
      <protection/>
    </xf>
    <xf numFmtId="0" fontId="22" fillId="0" borderId="15" xfId="64" applyFont="1" applyFill="1" applyBorder="1" applyAlignment="1" applyProtection="1">
      <alignment horizontal="right" vertical="center"/>
      <protection/>
    </xf>
    <xf numFmtId="0" fontId="22" fillId="0" borderId="12" xfId="95" applyFont="1" applyFill="1" applyBorder="1" applyAlignment="1" applyProtection="1">
      <alignment horizontal="center" vertical="center"/>
      <protection/>
    </xf>
    <xf numFmtId="0" fontId="22" fillId="0" borderId="0" xfId="95" applyFont="1" applyFill="1" applyBorder="1" applyAlignment="1" applyProtection="1">
      <alignment vertical="center" wrapText="1"/>
      <protection/>
    </xf>
    <xf numFmtId="0" fontId="23" fillId="0" borderId="0" xfId="95" applyFont="1" applyAlignment="1" applyProtection="1">
      <alignment vertical="center"/>
      <protection/>
    </xf>
    <xf numFmtId="0" fontId="22" fillId="0" borderId="12" xfId="95" applyFont="1" applyBorder="1" applyAlignment="1" applyProtection="1">
      <alignment horizontal="center" vertical="center"/>
      <protection/>
    </xf>
    <xf numFmtId="2" fontId="23" fillId="0" borderId="12" xfId="64" applyNumberFormat="1" applyFont="1" applyFill="1" applyBorder="1" applyAlignment="1" applyProtection="1">
      <alignment horizontal="left" vertical="center"/>
      <protection/>
    </xf>
    <xf numFmtId="0" fontId="23" fillId="0" borderId="0" xfId="50" applyFont="1" applyAlignment="1" applyProtection="1">
      <alignment vertical="center"/>
      <protection/>
    </xf>
    <xf numFmtId="169" fontId="23" fillId="0" borderId="12" xfId="50" applyNumberFormat="1" applyFont="1" applyBorder="1" applyAlignment="1" applyProtection="1">
      <alignment horizontal="left" vertical="center"/>
      <protection/>
    </xf>
    <xf numFmtId="169" fontId="23" fillId="0" borderId="12" xfId="64" applyNumberFormat="1" applyFont="1" applyFill="1" applyBorder="1" applyAlignment="1" applyProtection="1">
      <alignment horizontal="left" vertical="center"/>
      <protection/>
    </xf>
    <xf numFmtId="0" fontId="98" fillId="35" borderId="12" xfId="64" applyFont="1" applyFill="1" applyBorder="1" applyAlignment="1" applyProtection="1">
      <alignment horizontal="center" vertical="center"/>
      <protection locked="0"/>
    </xf>
    <xf numFmtId="0" fontId="23" fillId="0" borderId="0" xfId="64" applyFont="1" applyAlignment="1" applyProtection="1">
      <alignment vertical="center"/>
      <protection/>
    </xf>
    <xf numFmtId="0" fontId="23" fillId="0" borderId="0" xfId="95" applyFont="1" applyProtection="1">
      <alignment/>
      <protection/>
    </xf>
    <xf numFmtId="0" fontId="23" fillId="0" borderId="0" xfId="95" applyFont="1" applyAlignment="1" applyProtection="1">
      <alignment horizontal="right"/>
      <protection/>
    </xf>
    <xf numFmtId="172" fontId="99" fillId="0" borderId="0" xfId="95" applyNumberFormat="1" applyFont="1" applyFill="1" applyBorder="1" applyAlignment="1" applyProtection="1">
      <alignment horizontal="center"/>
      <protection/>
    </xf>
    <xf numFmtId="171" fontId="22" fillId="0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vertical="top"/>
      <protection/>
    </xf>
    <xf numFmtId="0" fontId="23" fillId="0" borderId="0" xfId="62" applyFont="1" applyBorder="1" applyAlignment="1" applyProtection="1">
      <alignment vertical="top"/>
      <protection/>
    </xf>
    <xf numFmtId="2" fontId="23" fillId="0" borderId="0" xfId="77" applyNumberFormat="1" applyFont="1" applyFill="1" applyBorder="1" applyAlignment="1" applyProtection="1">
      <alignment horizontal="center" vertical="top" wrapText="1"/>
      <protection/>
    </xf>
    <xf numFmtId="0" fontId="22" fillId="0" borderId="0" xfId="62" applyFont="1" applyAlignment="1" applyProtection="1">
      <alignment horizontal="center" vertical="top"/>
      <protection/>
    </xf>
    <xf numFmtId="0" fontId="23" fillId="0" borderId="0" xfId="62" applyFont="1" applyAlignment="1" applyProtection="1">
      <alignment vertical="center"/>
      <protection/>
    </xf>
    <xf numFmtId="2" fontId="92" fillId="0" borderId="0" xfId="62" applyNumberFormat="1" applyFont="1" applyAlignment="1" applyProtection="1">
      <alignment vertical="center"/>
      <protection/>
    </xf>
    <xf numFmtId="0" fontId="92" fillId="0" borderId="0" xfId="62" applyFont="1" applyAlignment="1" applyProtection="1">
      <alignment vertical="center"/>
      <protection/>
    </xf>
    <xf numFmtId="171" fontId="22" fillId="37" borderId="11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Border="1" applyAlignment="1" applyProtection="1">
      <alignment horizontal="right" vertical="center" wrapText="1"/>
      <protection/>
    </xf>
    <xf numFmtId="171" fontId="22" fillId="0" borderId="0" xfId="35" applyNumberFormat="1" applyFont="1" applyFill="1" applyBorder="1" applyAlignment="1" applyProtection="1">
      <alignment horizontal="center" vertical="center"/>
      <protection/>
    </xf>
    <xf numFmtId="0" fontId="99" fillId="0" borderId="0" xfId="62" applyFont="1" applyAlignment="1" applyProtection="1">
      <alignment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99" fillId="0" borderId="31" xfId="62" applyNumberFormat="1" applyFont="1" applyBorder="1" applyAlignment="1" applyProtection="1">
      <alignment horizontal="left" vertical="center" indent="1"/>
      <protection/>
    </xf>
    <xf numFmtId="0" fontId="99" fillId="0" borderId="0" xfId="62" applyNumberFormat="1" applyFont="1" applyAlignment="1" applyProtection="1">
      <alignment horizontal="left" vertical="center" indent="1"/>
      <protection/>
    </xf>
    <xf numFmtId="14" fontId="92" fillId="0" borderId="0" xfId="62" applyNumberFormat="1" applyFont="1" applyAlignment="1" applyProtection="1">
      <alignment horizontal="left" vertical="center" indent="1"/>
      <protection/>
    </xf>
    <xf numFmtId="0" fontId="92" fillId="0" borderId="0" xfId="62" applyFont="1" applyAlignment="1" applyProtection="1">
      <alignment horizontal="left" vertical="center" indent="1"/>
      <protection/>
    </xf>
    <xf numFmtId="0" fontId="92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62" applyFont="1" applyBorder="1" applyAlignment="1" applyProtection="1">
      <alignment vertical="top" wrapText="1"/>
      <protection/>
    </xf>
    <xf numFmtId="0" fontId="23" fillId="0" borderId="0" xfId="63" applyFont="1" applyProtection="1">
      <alignment/>
      <protection/>
    </xf>
    <xf numFmtId="0" fontId="23" fillId="0" borderId="0" xfId="50" applyFont="1" applyAlignment="1" applyProtection="1">
      <alignment/>
      <protection/>
    </xf>
    <xf numFmtId="0" fontId="22" fillId="0" borderId="0" xfId="95" applyFont="1" applyAlignment="1" applyProtection="1">
      <alignment vertical="center"/>
      <protection/>
    </xf>
    <xf numFmtId="0" fontId="22" fillId="0" borderId="0" xfId="65" applyFont="1" applyFill="1" applyBorder="1" applyAlignment="1" applyProtection="1">
      <alignment horizontal="center" vertical="center"/>
      <protection/>
    </xf>
    <xf numFmtId="0" fontId="23" fillId="0" borderId="11" xfId="95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0" fontId="23" fillId="0" borderId="0" xfId="62" applyFont="1" applyFill="1" applyBorder="1" applyAlignment="1" applyProtection="1">
      <alignment vertical="center" wrapText="1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70" fontId="23" fillId="0" borderId="11" xfId="62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22" fillId="38" borderId="11" xfId="62" applyFont="1" applyFill="1" applyBorder="1" applyAlignment="1" applyProtection="1">
      <alignment horizontal="center" vertical="top" wrapText="1"/>
      <protection/>
    </xf>
    <xf numFmtId="0" fontId="99" fillId="0" borderId="0" xfId="62" applyFont="1" applyAlignment="1" applyProtection="1">
      <alignment horizontal="center" vertical="center"/>
      <protection/>
    </xf>
    <xf numFmtId="0" fontId="92" fillId="0" borderId="0" xfId="62" applyFont="1" applyAlignment="1" applyProtection="1">
      <alignment horizontal="center" vertical="center"/>
      <protection/>
    </xf>
    <xf numFmtId="0" fontId="23" fillId="0" borderId="12" xfId="64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88" fillId="35" borderId="12" xfId="64" applyFont="1" applyFill="1" applyBorder="1" applyAlignment="1" applyProtection="1">
      <alignment horizontal="center" vertical="center"/>
      <protection/>
    </xf>
    <xf numFmtId="171" fontId="13" fillId="35" borderId="11" xfId="35" applyNumberFormat="1" applyFont="1" applyFill="1" applyBorder="1" applyAlignment="1" applyProtection="1">
      <alignment horizontal="center" vertical="center"/>
      <protection/>
    </xf>
    <xf numFmtId="0" fontId="13" fillId="0" borderId="32" xfId="93" applyFont="1" applyFill="1" applyBorder="1" applyAlignment="1" applyProtection="1">
      <alignment horizontal="center" vertical="center"/>
      <protection/>
    </xf>
    <xf numFmtId="0" fontId="13" fillId="0" borderId="33" xfId="93" applyFont="1" applyFill="1" applyBorder="1" applyAlignment="1" applyProtection="1">
      <alignment horizontal="center" vertical="center"/>
      <protection/>
    </xf>
    <xf numFmtId="0" fontId="13" fillId="0" borderId="34" xfId="93" applyFont="1" applyFill="1" applyBorder="1" applyAlignment="1" applyProtection="1">
      <alignment horizontal="center" vertical="center"/>
      <protection/>
    </xf>
    <xf numFmtId="0" fontId="13" fillId="0" borderId="13" xfId="93" applyNumberFormat="1" applyFont="1" applyFill="1" applyBorder="1" applyAlignment="1" applyProtection="1">
      <alignment horizontal="center" vertical="center" shrinkToFit="1"/>
      <protection/>
    </xf>
    <xf numFmtId="0" fontId="13" fillId="0" borderId="23" xfId="93" applyNumberFormat="1" applyFont="1" applyFill="1" applyBorder="1" applyAlignment="1" applyProtection="1">
      <alignment horizontal="center" vertical="center" shrinkToFit="1"/>
      <protection/>
    </xf>
    <xf numFmtId="0" fontId="13" fillId="0" borderId="35" xfId="93" applyFont="1" applyFill="1" applyBorder="1" applyAlignment="1" applyProtection="1">
      <alignment horizontal="center" vertical="center"/>
      <protection/>
    </xf>
    <xf numFmtId="0" fontId="13" fillId="0" borderId="0" xfId="93" applyFont="1" applyFill="1" applyBorder="1" applyAlignment="1" applyProtection="1">
      <alignment horizontal="center" vertical="center"/>
      <protection/>
    </xf>
    <xf numFmtId="0" fontId="13" fillId="0" borderId="36" xfId="93" applyFont="1" applyFill="1" applyBorder="1" applyAlignment="1" applyProtection="1">
      <alignment horizontal="center" vertical="center"/>
      <protection/>
    </xf>
    <xf numFmtId="0" fontId="12" fillId="0" borderId="13" xfId="93" applyFont="1" applyFill="1" applyBorder="1" applyAlignment="1" applyProtection="1">
      <alignment horizontal="center" vertical="center" wrapText="1" shrinkToFit="1"/>
      <protection/>
    </xf>
    <xf numFmtId="0" fontId="12" fillId="0" borderId="21" xfId="93" applyFont="1" applyFill="1" applyBorder="1" applyAlignment="1" applyProtection="1">
      <alignment horizontal="center" vertical="center" wrapText="1" shrinkToFit="1"/>
      <protection/>
    </xf>
    <xf numFmtId="0" fontId="12" fillId="0" borderId="23" xfId="93" applyFont="1" applyFill="1" applyBorder="1" applyAlignment="1" applyProtection="1">
      <alignment horizontal="center" vertical="center" wrapText="1" shrinkToFit="1"/>
      <protection/>
    </xf>
    <xf numFmtId="0" fontId="100" fillId="6" borderId="14" xfId="93" applyFont="1" applyFill="1" applyBorder="1" applyAlignment="1" applyProtection="1">
      <alignment horizontal="left" vertical="center" wrapText="1"/>
      <protection/>
    </xf>
    <xf numFmtId="0" fontId="100" fillId="6" borderId="12" xfId="93" applyFont="1" applyFill="1" applyBorder="1" applyAlignment="1" applyProtection="1">
      <alignment horizontal="left" vertical="center" wrapText="1"/>
      <protection/>
    </xf>
    <xf numFmtId="169" fontId="13" fillId="0" borderId="0" xfId="93" applyNumberFormat="1" applyFont="1" applyFill="1" applyAlignment="1" applyProtection="1">
      <alignment horizontal="right" vertical="center" indent="1"/>
      <protection/>
    </xf>
    <xf numFmtId="169" fontId="28" fillId="0" borderId="18" xfId="93" applyNumberFormat="1" applyFont="1" applyFill="1" applyBorder="1" applyAlignment="1" applyProtection="1">
      <alignment horizontal="center" vertical="center"/>
      <protection/>
    </xf>
    <xf numFmtId="169" fontId="29" fillId="0" borderId="30" xfId="93" applyNumberFormat="1" applyFont="1" applyFill="1" applyBorder="1" applyAlignment="1" applyProtection="1">
      <alignment horizontal="center" vertical="center"/>
      <protection/>
    </xf>
    <xf numFmtId="0" fontId="13" fillId="0" borderId="14" xfId="93" applyFont="1" applyFill="1" applyBorder="1" applyAlignment="1" applyProtection="1">
      <alignment horizontal="center" vertical="center" shrinkToFit="1"/>
      <protection/>
    </xf>
    <xf numFmtId="0" fontId="13" fillId="0" borderId="15" xfId="93" applyFont="1" applyFill="1" applyBorder="1" applyAlignment="1" applyProtection="1">
      <alignment horizontal="center" vertical="center" shrinkToFit="1"/>
      <protection/>
    </xf>
    <xf numFmtId="0" fontId="13" fillId="0" borderId="12" xfId="93" applyFont="1" applyFill="1" applyBorder="1" applyAlignment="1" applyProtection="1">
      <alignment horizontal="center" vertical="center" shrinkToFit="1"/>
      <protection/>
    </xf>
    <xf numFmtId="0" fontId="13" fillId="0" borderId="37" xfId="93" applyFont="1" applyFill="1" applyBorder="1" applyAlignment="1" applyProtection="1">
      <alignment horizontal="center" vertical="center"/>
      <protection locked="0"/>
    </xf>
    <xf numFmtId="0" fontId="13" fillId="0" borderId="38" xfId="93" applyFont="1" applyFill="1" applyBorder="1" applyAlignment="1" applyProtection="1">
      <alignment horizontal="center" vertical="center"/>
      <protection locked="0"/>
    </xf>
    <xf numFmtId="0" fontId="13" fillId="0" borderId="39" xfId="93" applyFont="1" applyFill="1" applyBorder="1" applyAlignment="1" applyProtection="1">
      <alignment horizontal="center" vertical="center"/>
      <protection locked="0"/>
    </xf>
    <xf numFmtId="0" fontId="13" fillId="0" borderId="11" xfId="93" applyFont="1" applyFill="1" applyBorder="1" applyAlignment="1" applyProtection="1">
      <alignment horizontal="center" vertical="center"/>
      <protection/>
    </xf>
    <xf numFmtId="169" fontId="88" fillId="0" borderId="19" xfId="85" applyNumberFormat="1" applyFont="1" applyFill="1" applyBorder="1" applyAlignment="1" applyProtection="1">
      <alignment horizontal="center" vertical="center" shrinkToFit="1"/>
      <protection/>
    </xf>
    <xf numFmtId="169" fontId="88" fillId="0" borderId="18" xfId="85" applyNumberFormat="1" applyFont="1" applyFill="1" applyBorder="1" applyAlignment="1" applyProtection="1">
      <alignment horizontal="center" vertical="center" shrinkToFit="1"/>
      <protection/>
    </xf>
    <xf numFmtId="0" fontId="17" fillId="6" borderId="14" xfId="93" applyFont="1" applyFill="1" applyBorder="1" applyAlignment="1" applyProtection="1">
      <alignment horizontal="left" vertical="center" wrapText="1"/>
      <protection/>
    </xf>
    <xf numFmtId="0" fontId="17" fillId="6" borderId="12" xfId="93" applyFont="1" applyFill="1" applyBorder="1" applyAlignment="1" applyProtection="1">
      <alignment horizontal="left" vertical="center" wrapText="1"/>
      <protection/>
    </xf>
    <xf numFmtId="0" fontId="14" fillId="0" borderId="25" xfId="93" applyFont="1" applyFill="1" applyBorder="1" applyAlignment="1" applyProtection="1">
      <alignment horizontal="center" vertical="top"/>
      <protection/>
    </xf>
    <xf numFmtId="0" fontId="13" fillId="0" borderId="13" xfId="93" applyFont="1" applyFill="1" applyBorder="1" applyAlignment="1" applyProtection="1">
      <alignment horizontal="center" vertical="center" shrinkToFit="1"/>
      <protection/>
    </xf>
    <xf numFmtId="0" fontId="13" fillId="0" borderId="21" xfId="93" applyFont="1" applyFill="1" applyBorder="1" applyAlignment="1" applyProtection="1">
      <alignment horizontal="center" vertical="center" shrinkToFit="1"/>
      <protection/>
    </xf>
    <xf numFmtId="0" fontId="13" fillId="0" borderId="23" xfId="93" applyFont="1" applyFill="1" applyBorder="1" applyAlignment="1" applyProtection="1">
      <alignment horizontal="center" vertical="center" shrinkToFit="1"/>
      <protection/>
    </xf>
    <xf numFmtId="0" fontId="12" fillId="0" borderId="21" xfId="93" applyFont="1" applyFill="1" applyBorder="1" applyAlignment="1" applyProtection="1">
      <alignment horizontal="center" vertical="center" shrinkToFit="1"/>
      <protection/>
    </xf>
    <xf numFmtId="0" fontId="12" fillId="0" borderId="23" xfId="93" applyFont="1" applyFill="1" applyBorder="1" applyAlignment="1" applyProtection="1">
      <alignment horizontal="center" vertical="center" shrinkToFit="1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4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31" xfId="95" applyFont="1" applyFill="1" applyBorder="1" applyAlignment="1" applyProtection="1">
      <alignment horizontal="left" vertical="center" wrapText="1"/>
      <protection/>
    </xf>
    <xf numFmtId="0" fontId="3" fillId="0" borderId="0" xfId="95" applyFont="1" applyFill="1" applyBorder="1" applyAlignment="1" applyProtection="1">
      <alignment horizontal="left" vertical="center" wrapText="1"/>
      <protection/>
    </xf>
    <xf numFmtId="0" fontId="3" fillId="0" borderId="14" xfId="95" applyFont="1" applyFill="1" applyBorder="1" applyAlignment="1" applyProtection="1">
      <alignment horizontal="left" vertical="center"/>
      <protection/>
    </xf>
    <xf numFmtId="0" fontId="3" fillId="0" borderId="15" xfId="95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5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40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31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5" applyFont="1" applyFill="1" applyAlignment="1" applyProtection="1">
      <alignment horizontal="left" vertical="top"/>
      <protection/>
    </xf>
    <xf numFmtId="0" fontId="4" fillId="0" borderId="0" xfId="95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5" applyFont="1" applyFill="1" applyAlignment="1" applyProtection="1">
      <alignment horizontal="left" vertical="top" wrapText="1"/>
      <protection locked="0"/>
    </xf>
    <xf numFmtId="49" fontId="14" fillId="35" borderId="0" xfId="50" applyNumberFormat="1" applyFont="1" applyFill="1" applyAlignment="1" applyProtection="1">
      <alignment horizontal="left" vertical="top" wrapText="1"/>
      <protection locked="0"/>
    </xf>
    <xf numFmtId="0" fontId="14" fillId="0" borderId="0" xfId="50" applyFont="1" applyAlignment="1" applyProtection="1">
      <alignment horizontal="left" vertical="center"/>
      <protection/>
    </xf>
    <xf numFmtId="0" fontId="13" fillId="0" borderId="0" xfId="66" applyFont="1" applyFill="1" applyAlignment="1" applyProtection="1">
      <alignment horizontal="left" vertical="center" wrapText="1"/>
      <protection/>
    </xf>
    <xf numFmtId="0" fontId="14" fillId="12" borderId="11" xfId="62" applyFont="1" applyFill="1" applyBorder="1" applyAlignment="1" applyProtection="1">
      <alignment horizontal="center" vertical="center"/>
      <protection/>
    </xf>
    <xf numFmtId="0" fontId="13" fillId="12" borderId="0" xfId="95" applyFont="1" applyFill="1" applyAlignment="1" applyProtection="1">
      <alignment horizontal="center" vertical="center" wrapText="1"/>
      <protection/>
    </xf>
    <xf numFmtId="0" fontId="14" fillId="35" borderId="0" xfId="50" applyFont="1" applyFill="1" applyAlignment="1" applyProtection="1">
      <alignment horizontal="left" vertical="top" wrapText="1"/>
      <protection locked="0"/>
    </xf>
    <xf numFmtId="0" fontId="13" fillId="0" borderId="31" xfId="95" applyFont="1" applyFill="1" applyBorder="1" applyAlignment="1" applyProtection="1">
      <alignment horizontal="left" vertical="center" wrapText="1"/>
      <protection/>
    </xf>
    <xf numFmtId="0" fontId="13" fillId="0" borderId="0" xfId="95" applyFont="1" applyFill="1" applyBorder="1" applyAlignment="1" applyProtection="1">
      <alignment horizontal="left" vertical="center" wrapText="1"/>
      <protection/>
    </xf>
    <xf numFmtId="0" fontId="13" fillId="0" borderId="14" xfId="95" applyFont="1" applyFill="1" applyBorder="1" applyAlignment="1" applyProtection="1">
      <alignment horizontal="left" vertical="center"/>
      <protection/>
    </xf>
    <xf numFmtId="0" fontId="13" fillId="0" borderId="15" xfId="95" applyFont="1" applyFill="1" applyBorder="1" applyAlignment="1" applyProtection="1">
      <alignment horizontal="left" vertical="center"/>
      <protection/>
    </xf>
    <xf numFmtId="0" fontId="13" fillId="12" borderId="11" xfId="62" applyFont="1" applyFill="1" applyBorder="1" applyAlignment="1" applyProtection="1">
      <alignment horizontal="center" vertical="center"/>
      <protection/>
    </xf>
    <xf numFmtId="0" fontId="14" fillId="0" borderId="0" xfId="50" applyFont="1" applyAlignment="1" applyProtection="1">
      <alignment horizontal="left"/>
      <protection/>
    </xf>
    <xf numFmtId="0" fontId="14" fillId="35" borderId="0" xfId="50" applyNumberFormat="1" applyFont="1" applyFill="1" applyAlignment="1" applyProtection="1">
      <alignment horizontal="left" vertical="top" wrapText="1"/>
      <protection/>
    </xf>
    <xf numFmtId="0" fontId="14" fillId="0" borderId="11" xfId="62" applyFont="1" applyBorder="1" applyAlignment="1" applyProtection="1">
      <alignment horizontal="right" vertical="center" wrapText="1" indent="1"/>
      <protection/>
    </xf>
    <xf numFmtId="0" fontId="14" fillId="0" borderId="11" xfId="62" applyFont="1" applyBorder="1" applyAlignment="1" applyProtection="1">
      <alignment horizontal="right" vertical="center" indent="1"/>
      <protection/>
    </xf>
    <xf numFmtId="0" fontId="14" fillId="0" borderId="0" xfId="62" applyFont="1" applyBorder="1" applyAlignment="1" applyProtection="1">
      <alignment horizontal="right" vertical="center" wrapText="1" indent="1"/>
      <protection/>
    </xf>
    <xf numFmtId="0" fontId="14" fillId="35" borderId="0" xfId="50" applyFont="1" applyFill="1" applyAlignment="1" applyProtection="1">
      <alignment horizontal="left" vertical="top" wrapText="1"/>
      <protection/>
    </xf>
    <xf numFmtId="0" fontId="22" fillId="0" borderId="31" xfId="95" applyFont="1" applyFill="1" applyBorder="1" applyAlignment="1" applyProtection="1">
      <alignment horizontal="left" vertical="center" wrapText="1"/>
      <protection/>
    </xf>
    <xf numFmtId="0" fontId="22" fillId="0" borderId="0" xfId="95" applyFont="1" applyFill="1" applyBorder="1" applyAlignment="1" applyProtection="1">
      <alignment horizontal="left" vertical="center" wrapText="1"/>
      <protection/>
    </xf>
    <xf numFmtId="0" fontId="22" fillId="0" borderId="14" xfId="95" applyFont="1" applyFill="1" applyBorder="1" applyAlignment="1" applyProtection="1">
      <alignment vertical="center"/>
      <protection/>
    </xf>
    <xf numFmtId="0" fontId="22" fillId="0" borderId="15" xfId="95" applyFont="1" applyFill="1" applyBorder="1" applyAlignment="1" applyProtection="1">
      <alignment vertical="center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23" fillId="33" borderId="0" xfId="62" applyFont="1" applyFill="1" applyBorder="1" applyAlignment="1" applyProtection="1">
      <alignment horizontal="left" vertical="top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top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3" fillId="0" borderId="14" xfId="62" applyFont="1" applyBorder="1" applyAlignment="1" applyProtection="1">
      <alignment horizontal="left" vertical="center" wrapText="1" indent="1"/>
      <protection/>
    </xf>
    <xf numFmtId="0" fontId="23" fillId="0" borderId="15" xfId="62" applyFont="1" applyBorder="1" applyAlignment="1" applyProtection="1">
      <alignment horizontal="left" vertical="center" wrapText="1" indent="1"/>
      <protection/>
    </xf>
    <xf numFmtId="0" fontId="23" fillId="0" borderId="12" xfId="62" applyFont="1" applyBorder="1" applyAlignment="1" applyProtection="1">
      <alignment horizontal="left" vertical="center" wrapText="1" indent="1"/>
      <protection/>
    </xf>
    <xf numFmtId="0" fontId="23" fillId="0" borderId="14" xfId="64" applyFont="1" applyBorder="1" applyAlignment="1" applyProtection="1">
      <alignment horizontal="center" vertical="center"/>
      <protection/>
    </xf>
    <xf numFmtId="0" fontId="23" fillId="0" borderId="12" xfId="64" applyFont="1" applyBorder="1" applyAlignment="1" applyProtection="1">
      <alignment horizontal="center" vertical="center"/>
      <protection/>
    </xf>
    <xf numFmtId="0" fontId="23" fillId="0" borderId="0" xfId="50" applyFont="1" applyAlignment="1" applyProtection="1">
      <alignment horizontal="left"/>
      <protection/>
    </xf>
    <xf numFmtId="0" fontId="23" fillId="35" borderId="0" xfId="50" applyFont="1" applyFill="1" applyAlignment="1" applyProtection="1">
      <alignment horizontal="left" vertical="top" wrapText="1"/>
      <protection locked="0"/>
    </xf>
    <xf numFmtId="49" fontId="101" fillId="35" borderId="0" xfId="50" applyNumberFormat="1" applyFont="1" applyFill="1" applyAlignment="1" applyProtection="1">
      <alignment horizontal="left" vertical="top" wrapText="1"/>
      <protection locked="0"/>
    </xf>
    <xf numFmtId="49" fontId="23" fillId="35" borderId="0" xfId="50" applyNumberFormat="1" applyFont="1" applyFill="1" applyAlignment="1" applyProtection="1">
      <alignment horizontal="left" vertical="top" wrapText="1"/>
      <protection locked="0"/>
    </xf>
    <xf numFmtId="0" fontId="22" fillId="0" borderId="0" xfId="62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4" fillId="0" borderId="0" xfId="50" applyFont="1" applyAlignment="1" applyProtection="1">
      <alignment horizontal="left" vertical="center"/>
      <protection/>
    </xf>
    <xf numFmtId="0" fontId="4" fillId="0" borderId="31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Comma" xfId="83"/>
    <cellStyle name="Comma [0]" xfId="84"/>
    <cellStyle name="เครื่องหมายจุลภาค 2" xfId="85"/>
    <cellStyle name="เครื่องหมายจุลภาค 3" xfId="86"/>
    <cellStyle name="Currency" xfId="87"/>
    <cellStyle name="Currency [0]" xfId="88"/>
    <cellStyle name="ชื่อเรื่อง" xfId="89"/>
    <cellStyle name="เซลล์ตรวจสอบ" xfId="90"/>
    <cellStyle name="เซลล์ที่มีลิงก์" xfId="91"/>
    <cellStyle name="ดี" xfId="92"/>
    <cellStyle name="ปกติ 2" xfId="93"/>
    <cellStyle name="ปกติ 3" xfId="94"/>
    <cellStyle name="ปกติ_DSI 2" xfId="95"/>
    <cellStyle name="ป้อนค่า" xfId="96"/>
    <cellStyle name="ปานกลาง" xfId="97"/>
    <cellStyle name="Percent" xfId="98"/>
    <cellStyle name="ผลรวม" xfId="99"/>
    <cellStyle name="แย่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19</xdr:row>
      <xdr:rowOff>47625</xdr:rowOff>
    </xdr:from>
    <xdr:to>
      <xdr:col>1</xdr:col>
      <xdr:colOff>923925</xdr:colOff>
      <xdr:row>24</xdr:row>
      <xdr:rowOff>257175</xdr:rowOff>
    </xdr:to>
    <xdr:grpSp>
      <xdr:nvGrpSpPr>
        <xdr:cNvPr id="3" name="กลุ่ม 1"/>
        <xdr:cNvGrpSpPr>
          <a:grpSpLocks/>
        </xdr:cNvGrpSpPr>
      </xdr:nvGrpSpPr>
      <xdr:grpSpPr>
        <a:xfrm>
          <a:off x="1085850" y="6696075"/>
          <a:ext cx="209550" cy="1733550"/>
          <a:chOff x="2006112" y="669607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3"/>
          <xdr:cNvSpPr>
            <a:spLocks/>
          </xdr:cNvSpPr>
        </xdr:nvSpPr>
        <xdr:spPr>
          <a:xfrm>
            <a:off x="2017747" y="6696075"/>
            <a:ext cx="244077" cy="219212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4"/>
          <xdr:cNvSpPr>
            <a:spLocks/>
          </xdr:cNvSpPr>
        </xdr:nvSpPr>
        <xdr:spPr>
          <a:xfrm>
            <a:off x="2017747" y="7001236"/>
            <a:ext cx="232442" cy="219212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5"/>
          <xdr:cNvSpPr>
            <a:spLocks/>
          </xdr:cNvSpPr>
        </xdr:nvSpPr>
        <xdr:spPr>
          <a:xfrm>
            <a:off x="2017747" y="7306831"/>
            <a:ext cx="244077" cy="210097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6"/>
          <xdr:cNvSpPr>
            <a:spLocks/>
          </xdr:cNvSpPr>
        </xdr:nvSpPr>
        <xdr:spPr>
          <a:xfrm>
            <a:off x="2006112" y="7611992"/>
            <a:ext cx="24407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7"/>
          <xdr:cNvSpPr>
            <a:spLocks/>
          </xdr:cNvSpPr>
        </xdr:nvSpPr>
        <xdr:spPr>
          <a:xfrm>
            <a:off x="2006112" y="7907603"/>
            <a:ext cx="244077" cy="219212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8"/>
          <xdr:cNvSpPr>
            <a:spLocks/>
          </xdr:cNvSpPr>
        </xdr:nvSpPr>
        <xdr:spPr>
          <a:xfrm>
            <a:off x="2006112" y="8213199"/>
            <a:ext cx="244077" cy="219212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486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องค์กร)"/>
      <sheetName val="4.2 (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01"/>
  <sheetViews>
    <sheetView tabSelected="1" zoomScaleSheetLayoutView="110" workbookViewId="0" topLeftCell="A1">
      <selection activeCell="Q13" sqref="Q13"/>
    </sheetView>
  </sheetViews>
  <sheetFormatPr defaultColWidth="9.00390625" defaultRowHeight="15"/>
  <cols>
    <col min="1" max="1" width="5.57421875" style="217" customWidth="1"/>
    <col min="2" max="2" width="46.421875" style="198" customWidth="1"/>
    <col min="3" max="3" width="6.421875" style="126" customWidth="1"/>
    <col min="4" max="5" width="6.7109375" style="126" customWidth="1"/>
    <col min="6" max="10" width="5.140625" style="127" customWidth="1"/>
    <col min="11" max="11" width="8.8515625" style="127" customWidth="1"/>
    <col min="12" max="12" width="9.140625" style="204" customWidth="1"/>
    <col min="13" max="13" width="3.7109375" style="204" customWidth="1"/>
    <col min="14" max="14" width="9.57421875" style="204" customWidth="1"/>
    <col min="15" max="16384" width="9.00390625" style="125" customWidth="1"/>
  </cols>
  <sheetData>
    <row r="1" spans="1:14" ht="20.25">
      <c r="A1" s="216"/>
      <c r="B1" s="197"/>
      <c r="C1" s="362" t="s">
        <v>50</v>
      </c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</row>
    <row r="2" spans="1:14" ht="20.25">
      <c r="A2" s="216"/>
      <c r="B2" s="197"/>
      <c r="C2" s="362" t="s">
        <v>113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</row>
    <row r="3" ht="15.75" customHeight="1" thickBot="1">
      <c r="N3" s="205"/>
    </row>
    <row r="4" spans="1:14" ht="24" customHeight="1" thickTop="1">
      <c r="A4" s="349" t="s">
        <v>87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1"/>
    </row>
    <row r="5" spans="1:14" ht="24" customHeight="1">
      <c r="A5" s="354" t="s">
        <v>143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</row>
    <row r="6" spans="1:14" ht="24" customHeight="1" thickBot="1">
      <c r="A6" s="368" t="s">
        <v>123</v>
      </c>
      <c r="B6" s="369"/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1:14" ht="18" customHeight="1" thickTop="1">
      <c r="A7" s="218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</row>
    <row r="8" spans="1:14" s="130" customFormat="1" ht="20.25">
      <c r="A8" s="371" t="s">
        <v>39</v>
      </c>
      <c r="B8" s="371"/>
      <c r="C8" s="377" t="s">
        <v>104</v>
      </c>
      <c r="D8" s="357" t="s">
        <v>38</v>
      </c>
      <c r="E8" s="357" t="s">
        <v>121</v>
      </c>
      <c r="F8" s="117" t="s">
        <v>6</v>
      </c>
      <c r="G8" s="129"/>
      <c r="H8" s="129"/>
      <c r="I8" s="129"/>
      <c r="J8" s="129"/>
      <c r="K8" s="365" t="s">
        <v>2</v>
      </c>
      <c r="L8" s="366"/>
      <c r="M8" s="366"/>
      <c r="N8" s="367"/>
    </row>
    <row r="9" spans="1:14" s="130" customFormat="1" ht="17.25" customHeight="1">
      <c r="A9" s="371"/>
      <c r="B9" s="371"/>
      <c r="C9" s="378"/>
      <c r="D9" s="380"/>
      <c r="E9" s="358"/>
      <c r="F9" s="352">
        <v>1</v>
      </c>
      <c r="G9" s="352">
        <v>2</v>
      </c>
      <c r="H9" s="352">
        <v>3</v>
      </c>
      <c r="I9" s="352">
        <v>4</v>
      </c>
      <c r="J9" s="352">
        <v>5</v>
      </c>
      <c r="K9" s="206" t="s">
        <v>40</v>
      </c>
      <c r="L9" s="207" t="s">
        <v>99</v>
      </c>
      <c r="M9" s="363" t="s">
        <v>142</v>
      </c>
      <c r="N9" s="208" t="s">
        <v>41</v>
      </c>
    </row>
    <row r="10" spans="1:14" s="130" customFormat="1" ht="21.75" customHeight="1">
      <c r="A10" s="371"/>
      <c r="B10" s="371"/>
      <c r="C10" s="379"/>
      <c r="D10" s="381"/>
      <c r="E10" s="359"/>
      <c r="F10" s="353"/>
      <c r="G10" s="353"/>
      <c r="H10" s="353"/>
      <c r="I10" s="353"/>
      <c r="J10" s="353"/>
      <c r="K10" s="209" t="s">
        <v>42</v>
      </c>
      <c r="L10" s="210" t="s">
        <v>43</v>
      </c>
      <c r="M10" s="364"/>
      <c r="N10" s="211" t="s">
        <v>44</v>
      </c>
    </row>
    <row r="11" spans="1:14" s="130" customFormat="1" ht="25.5" customHeight="1">
      <c r="A11" s="360" t="s">
        <v>124</v>
      </c>
      <c r="B11" s="361"/>
      <c r="C11" s="132"/>
      <c r="D11" s="133">
        <f>SUM(D12)</f>
        <v>10</v>
      </c>
      <c r="E11" s="245">
        <f>SUM(E12)</f>
        <v>37.03703703703704</v>
      </c>
      <c r="F11" s="257"/>
      <c r="G11" s="257"/>
      <c r="H11" s="257"/>
      <c r="I11" s="257"/>
      <c r="J11" s="257"/>
      <c r="K11" s="258"/>
      <c r="L11" s="135">
        <f>SUM(N12)*E17/E11</f>
        <v>1</v>
      </c>
      <c r="M11" s="292">
        <f aca="true" t="shared" si="0" ref="M11:M16">L11</f>
        <v>1</v>
      </c>
      <c r="N11" s="259"/>
    </row>
    <row r="12" spans="1:14" s="288" customFormat="1" ht="47.25" customHeight="1">
      <c r="A12" s="252">
        <v>2.1</v>
      </c>
      <c r="B12" s="253" t="s">
        <v>125</v>
      </c>
      <c r="C12" s="254" t="s">
        <v>46</v>
      </c>
      <c r="D12" s="255">
        <v>10</v>
      </c>
      <c r="E12" s="147">
        <f>D12*100/D17</f>
        <v>37.03703703703704</v>
      </c>
      <c r="F12" s="256">
        <v>75</v>
      </c>
      <c r="G12" s="256">
        <v>80</v>
      </c>
      <c r="H12" s="256">
        <v>85</v>
      </c>
      <c r="I12" s="256">
        <v>90</v>
      </c>
      <c r="J12" s="256">
        <v>95</v>
      </c>
      <c r="K12" s="286">
        <f>'2.1'!D4</f>
        <v>0</v>
      </c>
      <c r="L12" s="287">
        <f>'2.1'!D6</f>
        <v>1</v>
      </c>
      <c r="M12" s="292">
        <f t="shared" si="0"/>
        <v>1</v>
      </c>
      <c r="N12" s="149">
        <f>E12*L12/E17</f>
        <v>0.3703703703703704</v>
      </c>
    </row>
    <row r="13" spans="1:14" s="137" customFormat="1" ht="24.75" customHeight="1">
      <c r="A13" s="360" t="s">
        <v>98</v>
      </c>
      <c r="B13" s="361"/>
      <c r="C13" s="132"/>
      <c r="D13" s="133">
        <v>7</v>
      </c>
      <c r="E13" s="245">
        <f>SUM(E14:E14)</f>
        <v>25.925925925925927</v>
      </c>
      <c r="F13" s="134"/>
      <c r="G13" s="134"/>
      <c r="H13" s="134"/>
      <c r="I13" s="134"/>
      <c r="J13" s="134"/>
      <c r="K13" s="134"/>
      <c r="L13" s="135" t="e">
        <f>SUM(N14:N14)*E17/E13</f>
        <v>#DIV/0!</v>
      </c>
      <c r="M13" s="292" t="e">
        <f t="shared" si="0"/>
        <v>#DIV/0!</v>
      </c>
      <c r="N13" s="136"/>
    </row>
    <row r="14" spans="1:14" s="150" customFormat="1" ht="51" customHeight="1">
      <c r="A14" s="220">
        <v>3.1</v>
      </c>
      <c r="B14" s="200" t="s">
        <v>101</v>
      </c>
      <c r="C14" s="145" t="s">
        <v>46</v>
      </c>
      <c r="D14" s="146">
        <v>7</v>
      </c>
      <c r="E14" s="147">
        <f>D14*100/D17</f>
        <v>25.925925925925927</v>
      </c>
      <c r="F14" s="142">
        <v>40</v>
      </c>
      <c r="G14" s="142">
        <v>50</v>
      </c>
      <c r="H14" s="142">
        <v>60</v>
      </c>
      <c r="I14" s="142">
        <v>70</v>
      </c>
      <c r="J14" s="142">
        <v>80</v>
      </c>
      <c r="K14" s="147" t="e">
        <f>'3.10'!D4</f>
        <v>#DIV/0!</v>
      </c>
      <c r="L14" s="148" t="e">
        <f>'3.10'!D6</f>
        <v>#DIV/0!</v>
      </c>
      <c r="M14" s="292" t="e">
        <f t="shared" si="0"/>
        <v>#DIV/0!</v>
      </c>
      <c r="N14" s="149" t="e">
        <f>E14*L14/E17</f>
        <v>#DIV/0!</v>
      </c>
    </row>
    <row r="15" spans="1:14" s="130" customFormat="1" ht="24.75" customHeight="1">
      <c r="A15" s="374" t="s">
        <v>119</v>
      </c>
      <c r="B15" s="375"/>
      <c r="C15" s="151"/>
      <c r="D15" s="133">
        <f>SUM(D16:D16)</f>
        <v>10</v>
      </c>
      <c r="E15" s="245">
        <f>D15*100/D17</f>
        <v>37.03703703703704</v>
      </c>
      <c r="F15" s="134"/>
      <c r="G15" s="134"/>
      <c r="H15" s="134"/>
      <c r="I15" s="134"/>
      <c r="J15" s="134"/>
      <c r="K15" s="152"/>
      <c r="L15" s="135">
        <f>SUM(N16:N16)*E17/E15</f>
        <v>1</v>
      </c>
      <c r="M15" s="292">
        <f t="shared" si="0"/>
        <v>1</v>
      </c>
      <c r="N15" s="136"/>
    </row>
    <row r="16" spans="1:14" s="139" customFormat="1" ht="69" customHeight="1">
      <c r="A16" s="219">
        <v>4.2</v>
      </c>
      <c r="B16" s="199" t="s">
        <v>114</v>
      </c>
      <c r="C16" s="140" t="s">
        <v>45</v>
      </c>
      <c r="D16" s="141">
        <v>10</v>
      </c>
      <c r="E16" s="143">
        <f>D16*100/D17</f>
        <v>37.03703703703704</v>
      </c>
      <c r="F16" s="153">
        <v>1</v>
      </c>
      <c r="G16" s="246" t="s">
        <v>22</v>
      </c>
      <c r="H16" s="153">
        <v>2</v>
      </c>
      <c r="I16" s="246" t="s">
        <v>22</v>
      </c>
      <c r="J16" s="153">
        <v>3</v>
      </c>
      <c r="K16" s="143">
        <f>'4.2 (ระดับหน่วยงาน)'!D4</f>
        <v>1</v>
      </c>
      <c r="L16" s="144">
        <f>'4.2 (ระดับหน่วยงาน)'!D6</f>
        <v>1</v>
      </c>
      <c r="M16" s="292">
        <f t="shared" si="0"/>
        <v>1</v>
      </c>
      <c r="N16" s="138">
        <f>E16*L16/E17</f>
        <v>0.3703703703703704</v>
      </c>
    </row>
    <row r="17" spans="1:14" s="160" customFormat="1" ht="27.75" customHeight="1">
      <c r="A17" s="221"/>
      <c r="B17" s="201"/>
      <c r="C17" s="154" t="s">
        <v>47</v>
      </c>
      <c r="D17" s="155">
        <f>SUM(D11+D13+D15)</f>
        <v>27</v>
      </c>
      <c r="E17" s="155">
        <f>SUM(E11+E13+E15)</f>
        <v>100</v>
      </c>
      <c r="F17" s="156"/>
      <c r="G17" s="156"/>
      <c r="H17" s="156"/>
      <c r="I17" s="157"/>
      <c r="J17" s="157"/>
      <c r="K17" s="158"/>
      <c r="L17" s="372" t="s">
        <v>48</v>
      </c>
      <c r="M17" s="373"/>
      <c r="N17" s="159" t="e">
        <f>SUM(N12:N16)</f>
        <v>#DIV/0!</v>
      </c>
    </row>
    <row r="18" spans="1:14" s="160" customFormat="1" ht="24" customHeight="1">
      <c r="A18" s="222"/>
      <c r="B18" s="244" t="s">
        <v>120</v>
      </c>
      <c r="C18" s="224"/>
      <c r="D18" s="224"/>
      <c r="E18" s="224"/>
      <c r="F18" s="225"/>
      <c r="G18" s="225"/>
      <c r="H18" s="225"/>
      <c r="I18" s="226"/>
      <c r="J18" s="226"/>
      <c r="K18" s="227"/>
      <c r="L18" s="228"/>
      <c r="M18" s="235"/>
      <c r="N18" s="161"/>
    </row>
    <row r="19" spans="1:14" s="160" customFormat="1" ht="24" customHeight="1">
      <c r="A19" s="222"/>
      <c r="B19" s="243" t="s">
        <v>106</v>
      </c>
      <c r="C19" s="236"/>
      <c r="D19" s="236"/>
      <c r="E19" s="236"/>
      <c r="F19" s="225"/>
      <c r="G19" s="225"/>
      <c r="H19" s="225"/>
      <c r="I19" s="225"/>
      <c r="J19" s="225"/>
      <c r="K19" s="225"/>
      <c r="L19" s="237"/>
      <c r="M19" s="238"/>
      <c r="N19" s="161"/>
    </row>
    <row r="20" spans="1:14" s="160" customFormat="1" ht="24" customHeight="1">
      <c r="A20" s="222"/>
      <c r="B20" s="229" t="s">
        <v>131</v>
      </c>
      <c r="C20" s="239" t="s">
        <v>112</v>
      </c>
      <c r="D20" s="240"/>
      <c r="E20" s="240"/>
      <c r="F20" s="241"/>
      <c r="G20" s="234"/>
      <c r="H20" s="225"/>
      <c r="I20" s="225"/>
      <c r="J20" s="225"/>
      <c r="K20" s="225"/>
      <c r="L20" s="237"/>
      <c r="M20" s="238"/>
      <c r="N20" s="161"/>
    </row>
    <row r="21" spans="1:14" s="160" customFormat="1" ht="24" customHeight="1">
      <c r="A21" s="222"/>
      <c r="B21" s="230" t="s">
        <v>132</v>
      </c>
      <c r="C21" s="239" t="s">
        <v>107</v>
      </c>
      <c r="D21" s="240"/>
      <c r="E21" s="240"/>
      <c r="F21" s="241"/>
      <c r="G21" s="234"/>
      <c r="H21" s="225"/>
      <c r="I21" s="225"/>
      <c r="J21" s="225"/>
      <c r="K21" s="225"/>
      <c r="L21" s="237"/>
      <c r="M21" s="238"/>
      <c r="N21" s="161"/>
    </row>
    <row r="22" spans="1:14" s="160" customFormat="1" ht="24" customHeight="1">
      <c r="A22" s="222"/>
      <c r="B22" s="231" t="s">
        <v>133</v>
      </c>
      <c r="C22" s="242" t="s">
        <v>108</v>
      </c>
      <c r="D22" s="241"/>
      <c r="E22" s="241"/>
      <c r="F22" s="241"/>
      <c r="G22" s="241"/>
      <c r="H22" s="225"/>
      <c r="I22" s="225"/>
      <c r="J22" s="225"/>
      <c r="K22" s="225"/>
      <c r="L22" s="237"/>
      <c r="M22" s="238"/>
      <c r="N22" s="161"/>
    </row>
    <row r="23" spans="1:14" s="137" customFormat="1" ht="24" customHeight="1">
      <c r="A23" s="222"/>
      <c r="B23" s="232" t="s">
        <v>134</v>
      </c>
      <c r="C23" s="233" t="s">
        <v>109</v>
      </c>
      <c r="D23" s="234"/>
      <c r="E23" s="234"/>
      <c r="F23" s="234"/>
      <c r="G23" s="234"/>
      <c r="H23" s="225"/>
      <c r="I23" s="225"/>
      <c r="J23" s="225"/>
      <c r="K23" s="225"/>
      <c r="L23" s="237"/>
      <c r="M23" s="238"/>
      <c r="N23" s="161"/>
    </row>
    <row r="24" spans="1:14" s="137" customFormat="1" ht="24" customHeight="1">
      <c r="A24" s="222"/>
      <c r="B24" s="290" t="s">
        <v>135</v>
      </c>
      <c r="C24" s="233" t="s">
        <v>111</v>
      </c>
      <c r="D24" s="234"/>
      <c r="E24" s="234"/>
      <c r="F24" s="225"/>
      <c r="G24" s="225"/>
      <c r="H24" s="225"/>
      <c r="I24" s="225"/>
      <c r="J24" s="225"/>
      <c r="K24" s="225"/>
      <c r="L24" s="237"/>
      <c r="M24" s="238"/>
      <c r="N24" s="161"/>
    </row>
    <row r="25" spans="1:14" s="137" customFormat="1" ht="24" customHeight="1">
      <c r="A25" s="222"/>
      <c r="B25" s="291" t="s">
        <v>136</v>
      </c>
      <c r="C25" s="233" t="s">
        <v>110</v>
      </c>
      <c r="D25" s="234"/>
      <c r="E25" s="234"/>
      <c r="F25" s="225"/>
      <c r="G25" s="225"/>
      <c r="H25" s="225"/>
      <c r="I25" s="225"/>
      <c r="J25" s="225"/>
      <c r="K25" s="225"/>
      <c r="L25" s="237"/>
      <c r="M25" s="238"/>
      <c r="N25" s="161"/>
    </row>
    <row r="26" spans="1:14" s="131" customFormat="1" ht="20.25">
      <c r="A26" s="223"/>
      <c r="B26" s="202"/>
      <c r="C26" s="163"/>
      <c r="D26" s="163"/>
      <c r="E26" s="163"/>
      <c r="F26" s="162"/>
      <c r="G26" s="162"/>
      <c r="H26" s="162"/>
      <c r="I26" s="162"/>
      <c r="J26" s="162"/>
      <c r="K26" s="162"/>
      <c r="L26" s="212"/>
      <c r="M26" s="213"/>
      <c r="N26" s="212"/>
    </row>
    <row r="27" spans="1:14" s="131" customFormat="1" ht="20.25">
      <c r="A27" s="223"/>
      <c r="B27" s="202"/>
      <c r="C27" s="163"/>
      <c r="D27" s="163"/>
      <c r="E27" s="163"/>
      <c r="F27" s="162"/>
      <c r="G27" s="162"/>
      <c r="H27" s="162"/>
      <c r="I27" s="162"/>
      <c r="J27" s="162"/>
      <c r="K27" s="162"/>
      <c r="L27" s="212"/>
      <c r="M27" s="213"/>
      <c r="N27" s="212"/>
    </row>
    <row r="28" spans="2:14" ht="20.25">
      <c r="B28" s="203"/>
      <c r="C28" s="164"/>
      <c r="D28" s="164"/>
      <c r="E28" s="164"/>
      <c r="F28" s="165"/>
      <c r="G28" s="165"/>
      <c r="H28" s="165"/>
      <c r="I28" s="165"/>
      <c r="J28" s="165"/>
      <c r="K28" s="165"/>
      <c r="L28" s="213"/>
      <c r="M28" s="213"/>
      <c r="N28" s="213"/>
    </row>
    <row r="29" spans="3:14" ht="20.25">
      <c r="C29" s="166"/>
      <c r="D29" s="166"/>
      <c r="E29" s="166"/>
      <c r="F29" s="167"/>
      <c r="G29" s="167"/>
      <c r="H29" s="167"/>
      <c r="I29" s="167"/>
      <c r="J29" s="167"/>
      <c r="K29" s="167"/>
      <c r="L29" s="214"/>
      <c r="M29" s="214"/>
      <c r="N29" s="214"/>
    </row>
    <row r="30" spans="3:14" ht="20.25">
      <c r="C30" s="166"/>
      <c r="D30" s="166"/>
      <c r="E30" s="166"/>
      <c r="F30" s="167"/>
      <c r="G30" s="167"/>
      <c r="H30" s="167"/>
      <c r="I30" s="167"/>
      <c r="J30" s="167"/>
      <c r="K30" s="167"/>
      <c r="L30" s="214"/>
      <c r="M30" s="214"/>
      <c r="N30" s="214"/>
    </row>
    <row r="31" spans="3:14" ht="20.25">
      <c r="C31" s="166"/>
      <c r="D31" s="166"/>
      <c r="E31" s="166"/>
      <c r="F31" s="167"/>
      <c r="G31" s="167"/>
      <c r="H31" s="167"/>
      <c r="I31" s="167"/>
      <c r="J31" s="167"/>
      <c r="K31" s="167"/>
      <c r="L31" s="214"/>
      <c r="M31" s="214"/>
      <c r="N31" s="214"/>
    </row>
    <row r="32" spans="3:14" ht="20.25">
      <c r="C32" s="166"/>
      <c r="D32" s="166"/>
      <c r="E32" s="166"/>
      <c r="F32" s="167"/>
      <c r="G32" s="167"/>
      <c r="H32" s="167"/>
      <c r="I32" s="167"/>
      <c r="J32" s="167"/>
      <c r="K32" s="167"/>
      <c r="L32" s="214"/>
      <c r="M32" s="214"/>
      <c r="N32" s="214"/>
    </row>
    <row r="33" spans="3:14" ht="20.25">
      <c r="C33" s="166"/>
      <c r="D33" s="166"/>
      <c r="E33" s="166"/>
      <c r="F33" s="167"/>
      <c r="G33" s="167"/>
      <c r="H33" s="167"/>
      <c r="I33" s="167"/>
      <c r="J33" s="167"/>
      <c r="K33" s="167"/>
      <c r="L33" s="214"/>
      <c r="M33" s="214"/>
      <c r="N33" s="214"/>
    </row>
    <row r="34" spans="3:14" ht="20.25">
      <c r="C34" s="166"/>
      <c r="D34" s="166"/>
      <c r="E34" s="166"/>
      <c r="F34" s="167"/>
      <c r="G34" s="167"/>
      <c r="H34" s="167"/>
      <c r="I34" s="167"/>
      <c r="J34" s="167"/>
      <c r="K34" s="167"/>
      <c r="L34" s="214"/>
      <c r="M34" s="214"/>
      <c r="N34" s="214"/>
    </row>
    <row r="35" spans="3:14" ht="20.25">
      <c r="C35" s="166"/>
      <c r="D35" s="166"/>
      <c r="E35" s="166"/>
      <c r="F35" s="167"/>
      <c r="G35" s="167"/>
      <c r="H35" s="167"/>
      <c r="I35" s="167"/>
      <c r="J35" s="167"/>
      <c r="K35" s="167"/>
      <c r="L35" s="214"/>
      <c r="M35" s="214"/>
      <c r="N35" s="214"/>
    </row>
    <row r="36" spans="3:14" ht="20.25">
      <c r="C36" s="166"/>
      <c r="D36" s="166"/>
      <c r="E36" s="166"/>
      <c r="F36" s="167"/>
      <c r="G36" s="167"/>
      <c r="H36" s="167"/>
      <c r="I36" s="167"/>
      <c r="J36" s="167"/>
      <c r="K36" s="167"/>
      <c r="L36" s="214"/>
      <c r="M36" s="214"/>
      <c r="N36" s="214"/>
    </row>
    <row r="37" spans="1:218" s="128" customFormat="1" ht="20.25">
      <c r="A37" s="217"/>
      <c r="B37" s="198"/>
      <c r="C37" s="166"/>
      <c r="D37" s="166"/>
      <c r="E37" s="166"/>
      <c r="F37" s="167"/>
      <c r="G37" s="167"/>
      <c r="H37" s="167"/>
      <c r="I37" s="167"/>
      <c r="J37" s="167"/>
      <c r="K37" s="215"/>
      <c r="L37" s="214"/>
      <c r="M37" s="214"/>
      <c r="N37" s="214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</row>
    <row r="38" spans="1:218" s="128" customFormat="1" ht="20.25">
      <c r="A38" s="217"/>
      <c r="B38" s="198"/>
      <c r="C38" s="166"/>
      <c r="D38" s="166"/>
      <c r="E38" s="166"/>
      <c r="F38" s="167"/>
      <c r="G38" s="167"/>
      <c r="H38" s="167"/>
      <c r="I38" s="167"/>
      <c r="J38" s="167"/>
      <c r="K38" s="215"/>
      <c r="L38" s="214"/>
      <c r="M38" s="214"/>
      <c r="N38" s="214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</row>
    <row r="39" spans="3:14" ht="20.25">
      <c r="C39" s="166"/>
      <c r="D39" s="166"/>
      <c r="E39" s="166"/>
      <c r="F39" s="167"/>
      <c r="G39" s="167"/>
      <c r="H39" s="167"/>
      <c r="I39" s="167"/>
      <c r="J39" s="167"/>
      <c r="K39" s="167"/>
      <c r="L39" s="214"/>
      <c r="M39" s="214"/>
      <c r="N39" s="214"/>
    </row>
    <row r="40" spans="3:14" ht="20.25">
      <c r="C40" s="166"/>
      <c r="D40" s="166"/>
      <c r="E40" s="166"/>
      <c r="F40" s="167"/>
      <c r="G40" s="167"/>
      <c r="H40" s="167"/>
      <c r="I40" s="167"/>
      <c r="J40" s="167"/>
      <c r="K40" s="167"/>
      <c r="L40" s="214"/>
      <c r="M40" s="214"/>
      <c r="N40" s="214"/>
    </row>
    <row r="41" spans="3:14" ht="20.25">
      <c r="C41" s="166"/>
      <c r="D41" s="166"/>
      <c r="E41" s="166"/>
      <c r="F41" s="167"/>
      <c r="G41" s="167"/>
      <c r="H41" s="167"/>
      <c r="I41" s="167"/>
      <c r="J41" s="167"/>
      <c r="K41" s="167"/>
      <c r="L41" s="214"/>
      <c r="M41" s="214"/>
      <c r="N41" s="214"/>
    </row>
    <row r="42" spans="3:14" ht="20.25">
      <c r="C42" s="166"/>
      <c r="D42" s="166"/>
      <c r="E42" s="166"/>
      <c r="F42" s="167"/>
      <c r="G42" s="167"/>
      <c r="H42" s="167"/>
      <c r="I42" s="167"/>
      <c r="J42" s="167"/>
      <c r="K42" s="167"/>
      <c r="L42" s="214"/>
      <c r="M42" s="214"/>
      <c r="N42" s="214"/>
    </row>
    <row r="43" spans="3:14" ht="20.25">
      <c r="C43" s="166"/>
      <c r="D43" s="166"/>
      <c r="E43" s="166"/>
      <c r="F43" s="167"/>
      <c r="G43" s="167"/>
      <c r="H43" s="167"/>
      <c r="I43" s="167"/>
      <c r="J43" s="167"/>
      <c r="K43" s="167"/>
      <c r="L43" s="214"/>
      <c r="M43" s="214"/>
      <c r="N43" s="214"/>
    </row>
    <row r="44" spans="3:14" ht="20.25">
      <c r="C44" s="166"/>
      <c r="D44" s="166"/>
      <c r="E44" s="166"/>
      <c r="F44" s="167"/>
      <c r="G44" s="167"/>
      <c r="H44" s="167"/>
      <c r="I44" s="167"/>
      <c r="J44" s="167"/>
      <c r="K44" s="167"/>
      <c r="L44" s="214"/>
      <c r="M44" s="214"/>
      <c r="N44" s="214"/>
    </row>
    <row r="45" spans="3:14" ht="20.25">
      <c r="C45" s="166"/>
      <c r="D45" s="166"/>
      <c r="E45" s="166"/>
      <c r="F45" s="167"/>
      <c r="G45" s="167"/>
      <c r="H45" s="167"/>
      <c r="I45" s="167"/>
      <c r="J45" s="167"/>
      <c r="K45" s="167"/>
      <c r="L45" s="214"/>
      <c r="M45" s="214"/>
      <c r="N45" s="214"/>
    </row>
    <row r="46" spans="3:14" ht="20.25">
      <c r="C46" s="166"/>
      <c r="D46" s="166"/>
      <c r="E46" s="166"/>
      <c r="F46" s="167"/>
      <c r="G46" s="167"/>
      <c r="H46" s="167"/>
      <c r="I46" s="167"/>
      <c r="J46" s="167"/>
      <c r="K46" s="167"/>
      <c r="L46" s="214"/>
      <c r="M46" s="214"/>
      <c r="N46" s="214"/>
    </row>
    <row r="47" spans="3:14" ht="20.25">
      <c r="C47" s="166"/>
      <c r="D47" s="166"/>
      <c r="E47" s="166"/>
      <c r="F47" s="167"/>
      <c r="G47" s="167"/>
      <c r="H47" s="167"/>
      <c r="I47" s="167"/>
      <c r="J47" s="167"/>
      <c r="K47" s="167"/>
      <c r="L47" s="214"/>
      <c r="M47" s="214"/>
      <c r="N47" s="214"/>
    </row>
    <row r="48" spans="3:14" ht="20.25">
      <c r="C48" s="166"/>
      <c r="D48" s="166"/>
      <c r="E48" s="166"/>
      <c r="F48" s="167"/>
      <c r="G48" s="167"/>
      <c r="H48" s="167"/>
      <c r="I48" s="167"/>
      <c r="J48" s="167"/>
      <c r="K48" s="167"/>
      <c r="L48" s="214"/>
      <c r="M48" s="214"/>
      <c r="N48" s="214"/>
    </row>
    <row r="49" spans="3:14" ht="20.25">
      <c r="C49" s="166"/>
      <c r="D49" s="166"/>
      <c r="E49" s="166"/>
      <c r="F49" s="167"/>
      <c r="G49" s="167"/>
      <c r="H49" s="167"/>
      <c r="I49" s="167"/>
      <c r="J49" s="167"/>
      <c r="K49" s="167"/>
      <c r="L49" s="214"/>
      <c r="M49" s="214"/>
      <c r="N49" s="214"/>
    </row>
    <row r="50" spans="3:14" ht="20.25">
      <c r="C50" s="166"/>
      <c r="D50" s="166"/>
      <c r="E50" s="166"/>
      <c r="F50" s="167"/>
      <c r="G50" s="167"/>
      <c r="H50" s="167"/>
      <c r="I50" s="167"/>
      <c r="J50" s="167"/>
      <c r="K50" s="167"/>
      <c r="L50" s="214"/>
      <c r="M50" s="214"/>
      <c r="N50" s="214"/>
    </row>
    <row r="51" spans="3:14" ht="20.25">
      <c r="C51" s="166"/>
      <c r="D51" s="166"/>
      <c r="E51" s="166"/>
      <c r="F51" s="167"/>
      <c r="G51" s="167"/>
      <c r="H51" s="167"/>
      <c r="I51" s="167"/>
      <c r="J51" s="167"/>
      <c r="K51" s="167"/>
      <c r="L51" s="214"/>
      <c r="M51" s="214"/>
      <c r="N51" s="214"/>
    </row>
    <row r="52" spans="3:14" ht="20.25">
      <c r="C52" s="166"/>
      <c r="D52" s="166"/>
      <c r="E52" s="166"/>
      <c r="F52" s="167"/>
      <c r="G52" s="167"/>
      <c r="H52" s="167"/>
      <c r="I52" s="167"/>
      <c r="J52" s="167"/>
      <c r="K52" s="167"/>
      <c r="L52" s="214"/>
      <c r="M52" s="214"/>
      <c r="N52" s="214"/>
    </row>
    <row r="53" spans="3:14" ht="20.25">
      <c r="C53" s="166"/>
      <c r="D53" s="166"/>
      <c r="E53" s="166"/>
      <c r="F53" s="167"/>
      <c r="G53" s="167"/>
      <c r="H53" s="167"/>
      <c r="I53" s="167"/>
      <c r="J53" s="167"/>
      <c r="K53" s="167"/>
      <c r="L53" s="214"/>
      <c r="M53" s="214"/>
      <c r="N53" s="214"/>
    </row>
    <row r="54" spans="3:14" ht="20.25">
      <c r="C54" s="166"/>
      <c r="D54" s="166"/>
      <c r="E54" s="166"/>
      <c r="F54" s="167"/>
      <c r="G54" s="167"/>
      <c r="H54" s="167"/>
      <c r="I54" s="167"/>
      <c r="J54" s="167"/>
      <c r="K54" s="167"/>
      <c r="L54" s="214"/>
      <c r="M54" s="214"/>
      <c r="N54" s="214"/>
    </row>
    <row r="55" spans="3:14" ht="20.25">
      <c r="C55" s="166"/>
      <c r="D55" s="166"/>
      <c r="E55" s="166"/>
      <c r="F55" s="167"/>
      <c r="G55" s="167"/>
      <c r="H55" s="167"/>
      <c r="I55" s="167"/>
      <c r="J55" s="167"/>
      <c r="K55" s="167"/>
      <c r="L55" s="214"/>
      <c r="M55" s="214"/>
      <c r="N55" s="214"/>
    </row>
    <row r="56" spans="3:14" ht="20.25">
      <c r="C56" s="166"/>
      <c r="D56" s="166"/>
      <c r="E56" s="166"/>
      <c r="F56" s="167"/>
      <c r="G56" s="167"/>
      <c r="H56" s="167"/>
      <c r="I56" s="167"/>
      <c r="J56" s="167"/>
      <c r="K56" s="167"/>
      <c r="L56" s="214"/>
      <c r="M56" s="214"/>
      <c r="N56" s="214"/>
    </row>
    <row r="57" spans="3:14" ht="20.25">
      <c r="C57" s="166"/>
      <c r="D57" s="166"/>
      <c r="E57" s="166"/>
      <c r="F57" s="167"/>
      <c r="G57" s="167"/>
      <c r="H57" s="167"/>
      <c r="I57" s="167"/>
      <c r="J57" s="167"/>
      <c r="K57" s="167"/>
      <c r="L57" s="214"/>
      <c r="M57" s="214"/>
      <c r="N57" s="214"/>
    </row>
    <row r="58" spans="3:14" ht="20.25">
      <c r="C58" s="166"/>
      <c r="D58" s="166"/>
      <c r="E58" s="166"/>
      <c r="F58" s="167"/>
      <c r="G58" s="167"/>
      <c r="H58" s="167"/>
      <c r="I58" s="167"/>
      <c r="J58" s="167"/>
      <c r="K58" s="167"/>
      <c r="L58" s="214"/>
      <c r="M58" s="214"/>
      <c r="N58" s="214"/>
    </row>
    <row r="59" spans="3:14" ht="20.25">
      <c r="C59" s="166"/>
      <c r="D59" s="166"/>
      <c r="E59" s="166"/>
      <c r="F59" s="167"/>
      <c r="G59" s="167"/>
      <c r="H59" s="167"/>
      <c r="I59" s="167"/>
      <c r="J59" s="167"/>
      <c r="K59" s="167"/>
      <c r="L59" s="214"/>
      <c r="M59" s="214"/>
      <c r="N59" s="214"/>
    </row>
    <row r="60" spans="3:14" ht="20.25">
      <c r="C60" s="166"/>
      <c r="D60" s="166"/>
      <c r="E60" s="166"/>
      <c r="F60" s="167"/>
      <c r="G60" s="167"/>
      <c r="H60" s="167"/>
      <c r="I60" s="167"/>
      <c r="J60" s="167"/>
      <c r="K60" s="167"/>
      <c r="L60" s="214"/>
      <c r="M60" s="214"/>
      <c r="N60" s="214"/>
    </row>
    <row r="61" spans="3:14" ht="20.25">
      <c r="C61" s="166"/>
      <c r="D61" s="166"/>
      <c r="E61" s="166"/>
      <c r="F61" s="167"/>
      <c r="G61" s="167"/>
      <c r="H61" s="167"/>
      <c r="I61" s="167"/>
      <c r="J61" s="167"/>
      <c r="K61" s="167"/>
      <c r="L61" s="214"/>
      <c r="M61" s="214"/>
      <c r="N61" s="214"/>
    </row>
    <row r="62" spans="3:14" ht="20.25">
      <c r="C62" s="166"/>
      <c r="D62" s="166"/>
      <c r="E62" s="166"/>
      <c r="F62" s="167"/>
      <c r="G62" s="167"/>
      <c r="H62" s="167"/>
      <c r="I62" s="167"/>
      <c r="J62" s="167"/>
      <c r="K62" s="167"/>
      <c r="L62" s="214"/>
      <c r="M62" s="214"/>
      <c r="N62" s="214"/>
    </row>
    <row r="63" spans="3:14" ht="20.25">
      <c r="C63" s="166"/>
      <c r="D63" s="166"/>
      <c r="E63" s="166"/>
      <c r="F63" s="167"/>
      <c r="G63" s="167"/>
      <c r="H63" s="167"/>
      <c r="I63" s="167"/>
      <c r="J63" s="167"/>
      <c r="K63" s="167"/>
      <c r="L63" s="214"/>
      <c r="M63" s="214"/>
      <c r="N63" s="214"/>
    </row>
    <row r="64" spans="3:14" ht="20.25">
      <c r="C64" s="166"/>
      <c r="D64" s="166"/>
      <c r="E64" s="166"/>
      <c r="F64" s="167"/>
      <c r="G64" s="167"/>
      <c r="H64" s="167"/>
      <c r="I64" s="167"/>
      <c r="J64" s="167"/>
      <c r="K64" s="167"/>
      <c r="L64" s="214"/>
      <c r="M64" s="214"/>
      <c r="N64" s="214"/>
    </row>
    <row r="65" spans="3:14" ht="20.25">
      <c r="C65" s="166"/>
      <c r="D65" s="166"/>
      <c r="E65" s="166"/>
      <c r="F65" s="167"/>
      <c r="G65" s="167"/>
      <c r="H65" s="167"/>
      <c r="I65" s="167"/>
      <c r="J65" s="167"/>
      <c r="K65" s="167"/>
      <c r="L65" s="214"/>
      <c r="M65" s="214"/>
      <c r="N65" s="214"/>
    </row>
    <row r="66" spans="3:14" ht="20.25">
      <c r="C66" s="166"/>
      <c r="D66" s="166"/>
      <c r="E66" s="166"/>
      <c r="F66" s="167"/>
      <c r="G66" s="167"/>
      <c r="H66" s="167"/>
      <c r="I66" s="167"/>
      <c r="J66" s="167"/>
      <c r="K66" s="167"/>
      <c r="L66" s="214"/>
      <c r="M66" s="214"/>
      <c r="N66" s="214"/>
    </row>
    <row r="67" spans="3:14" ht="20.25">
      <c r="C67" s="166"/>
      <c r="D67" s="166"/>
      <c r="E67" s="166"/>
      <c r="F67" s="167"/>
      <c r="G67" s="167"/>
      <c r="H67" s="167"/>
      <c r="I67" s="167"/>
      <c r="J67" s="167"/>
      <c r="K67" s="167"/>
      <c r="L67" s="214"/>
      <c r="M67" s="214"/>
      <c r="N67" s="214"/>
    </row>
    <row r="68" spans="3:14" ht="20.25">
      <c r="C68" s="166"/>
      <c r="D68" s="166"/>
      <c r="E68" s="166"/>
      <c r="F68" s="167"/>
      <c r="G68" s="167"/>
      <c r="H68" s="167"/>
      <c r="I68" s="167"/>
      <c r="J68" s="167"/>
      <c r="K68" s="167"/>
      <c r="L68" s="214"/>
      <c r="M68" s="214"/>
      <c r="N68" s="214"/>
    </row>
    <row r="69" spans="3:14" ht="20.25">
      <c r="C69" s="166"/>
      <c r="D69" s="166"/>
      <c r="E69" s="166"/>
      <c r="F69" s="167"/>
      <c r="G69" s="167"/>
      <c r="H69" s="167"/>
      <c r="I69" s="167"/>
      <c r="J69" s="167"/>
      <c r="K69" s="167"/>
      <c r="L69" s="214"/>
      <c r="M69" s="214"/>
      <c r="N69" s="214"/>
    </row>
    <row r="70" spans="3:14" ht="20.25">
      <c r="C70" s="166"/>
      <c r="D70" s="166"/>
      <c r="E70" s="166"/>
      <c r="F70" s="167"/>
      <c r="G70" s="167"/>
      <c r="H70" s="167"/>
      <c r="I70" s="167"/>
      <c r="J70" s="167"/>
      <c r="K70" s="167"/>
      <c r="L70" s="214"/>
      <c r="M70" s="214"/>
      <c r="N70" s="214"/>
    </row>
    <row r="71" spans="3:14" ht="20.25">
      <c r="C71" s="166"/>
      <c r="D71" s="166"/>
      <c r="E71" s="166"/>
      <c r="F71" s="167"/>
      <c r="G71" s="167"/>
      <c r="H71" s="167"/>
      <c r="I71" s="167"/>
      <c r="J71" s="167"/>
      <c r="K71" s="167"/>
      <c r="L71" s="214"/>
      <c r="M71" s="214"/>
      <c r="N71" s="214"/>
    </row>
    <row r="72" spans="3:14" ht="20.25">
      <c r="C72" s="166"/>
      <c r="D72" s="166"/>
      <c r="E72" s="166"/>
      <c r="F72" s="167"/>
      <c r="G72" s="167"/>
      <c r="H72" s="167"/>
      <c r="I72" s="167"/>
      <c r="J72" s="167"/>
      <c r="K72" s="167"/>
      <c r="L72" s="214"/>
      <c r="M72" s="214"/>
      <c r="N72" s="214"/>
    </row>
    <row r="73" spans="3:14" ht="20.25">
      <c r="C73" s="166"/>
      <c r="D73" s="166"/>
      <c r="E73" s="166"/>
      <c r="F73" s="167"/>
      <c r="G73" s="167"/>
      <c r="H73" s="167"/>
      <c r="I73" s="167"/>
      <c r="J73" s="167"/>
      <c r="K73" s="167"/>
      <c r="L73" s="214"/>
      <c r="M73" s="214"/>
      <c r="N73" s="214"/>
    </row>
    <row r="74" spans="3:14" ht="20.25">
      <c r="C74" s="166"/>
      <c r="D74" s="166"/>
      <c r="E74" s="166"/>
      <c r="F74" s="167"/>
      <c r="G74" s="167"/>
      <c r="H74" s="167"/>
      <c r="I74" s="167"/>
      <c r="J74" s="167"/>
      <c r="K74" s="167"/>
      <c r="L74" s="214"/>
      <c r="M74" s="214"/>
      <c r="N74" s="214"/>
    </row>
    <row r="75" spans="3:14" ht="20.25">
      <c r="C75" s="166"/>
      <c r="D75" s="166"/>
      <c r="E75" s="166"/>
      <c r="F75" s="167"/>
      <c r="G75" s="167"/>
      <c r="H75" s="167"/>
      <c r="I75" s="167"/>
      <c r="J75" s="167"/>
      <c r="K75" s="167"/>
      <c r="L75" s="214"/>
      <c r="M75" s="214"/>
      <c r="N75" s="214"/>
    </row>
    <row r="76" spans="3:14" ht="20.25">
      <c r="C76" s="166"/>
      <c r="D76" s="166"/>
      <c r="E76" s="166"/>
      <c r="F76" s="167"/>
      <c r="G76" s="167"/>
      <c r="H76" s="167"/>
      <c r="I76" s="167"/>
      <c r="J76" s="167"/>
      <c r="K76" s="167"/>
      <c r="L76" s="214"/>
      <c r="M76" s="214"/>
      <c r="N76" s="214"/>
    </row>
    <row r="77" spans="3:14" ht="20.25">
      <c r="C77" s="166"/>
      <c r="D77" s="166"/>
      <c r="E77" s="166"/>
      <c r="F77" s="167"/>
      <c r="G77" s="167"/>
      <c r="H77" s="167"/>
      <c r="I77" s="167"/>
      <c r="J77" s="167"/>
      <c r="K77" s="167"/>
      <c r="L77" s="214"/>
      <c r="M77" s="214"/>
      <c r="N77" s="214"/>
    </row>
    <row r="78" spans="3:14" ht="20.25">
      <c r="C78" s="166"/>
      <c r="D78" s="166"/>
      <c r="E78" s="166"/>
      <c r="F78" s="167"/>
      <c r="G78" s="167"/>
      <c r="H78" s="167"/>
      <c r="I78" s="167"/>
      <c r="J78" s="167"/>
      <c r="K78" s="167"/>
      <c r="L78" s="214"/>
      <c r="M78" s="214"/>
      <c r="N78" s="214"/>
    </row>
    <row r="79" spans="3:14" ht="20.25">
      <c r="C79" s="166"/>
      <c r="D79" s="166"/>
      <c r="E79" s="166"/>
      <c r="F79" s="167"/>
      <c r="G79" s="167"/>
      <c r="H79" s="167"/>
      <c r="I79" s="167"/>
      <c r="J79" s="167"/>
      <c r="K79" s="167"/>
      <c r="L79" s="214"/>
      <c r="M79" s="214"/>
      <c r="N79" s="214"/>
    </row>
    <row r="80" spans="3:14" ht="20.25">
      <c r="C80" s="166"/>
      <c r="D80" s="166"/>
      <c r="E80" s="166"/>
      <c r="F80" s="167"/>
      <c r="G80" s="167"/>
      <c r="H80" s="167"/>
      <c r="I80" s="167"/>
      <c r="J80" s="167"/>
      <c r="K80" s="167"/>
      <c r="L80" s="214"/>
      <c r="M80" s="214"/>
      <c r="N80" s="214"/>
    </row>
    <row r="81" spans="3:14" ht="20.25">
      <c r="C81" s="166"/>
      <c r="D81" s="166"/>
      <c r="E81" s="166"/>
      <c r="F81" s="167"/>
      <c r="G81" s="167"/>
      <c r="H81" s="167"/>
      <c r="I81" s="167"/>
      <c r="J81" s="167"/>
      <c r="K81" s="167"/>
      <c r="L81" s="214"/>
      <c r="M81" s="214"/>
      <c r="N81" s="214"/>
    </row>
    <row r="82" spans="3:14" ht="20.25">
      <c r="C82" s="166"/>
      <c r="D82" s="166"/>
      <c r="E82" s="166"/>
      <c r="F82" s="167"/>
      <c r="G82" s="167"/>
      <c r="H82" s="167"/>
      <c r="I82" s="167"/>
      <c r="J82" s="167"/>
      <c r="K82" s="167"/>
      <c r="L82" s="214"/>
      <c r="M82" s="214"/>
      <c r="N82" s="214"/>
    </row>
    <row r="83" spans="3:14" ht="20.25">
      <c r="C83" s="166"/>
      <c r="D83" s="166"/>
      <c r="E83" s="166"/>
      <c r="F83" s="167"/>
      <c r="G83" s="167"/>
      <c r="H83" s="167"/>
      <c r="I83" s="167"/>
      <c r="J83" s="167"/>
      <c r="K83" s="167"/>
      <c r="L83" s="214"/>
      <c r="M83" s="214"/>
      <c r="N83" s="214"/>
    </row>
    <row r="84" spans="3:14" ht="20.25">
      <c r="C84" s="166"/>
      <c r="D84" s="166"/>
      <c r="E84" s="166"/>
      <c r="F84" s="167"/>
      <c r="G84" s="167"/>
      <c r="H84" s="167"/>
      <c r="I84" s="167"/>
      <c r="J84" s="167"/>
      <c r="K84" s="167"/>
      <c r="L84" s="214"/>
      <c r="M84" s="214"/>
      <c r="N84" s="214"/>
    </row>
    <row r="85" spans="3:14" ht="20.25">
      <c r="C85" s="166"/>
      <c r="D85" s="166"/>
      <c r="E85" s="166"/>
      <c r="F85" s="167"/>
      <c r="G85" s="167"/>
      <c r="H85" s="167"/>
      <c r="I85" s="167"/>
      <c r="J85" s="167"/>
      <c r="K85" s="167"/>
      <c r="L85" s="214"/>
      <c r="M85" s="214"/>
      <c r="N85" s="214"/>
    </row>
    <row r="86" spans="3:14" ht="20.25">
      <c r="C86" s="166"/>
      <c r="D86" s="166"/>
      <c r="E86" s="166"/>
      <c r="F86" s="167"/>
      <c r="G86" s="167"/>
      <c r="H86" s="167"/>
      <c r="I86" s="167"/>
      <c r="J86" s="167"/>
      <c r="K86" s="167"/>
      <c r="L86" s="214"/>
      <c r="M86" s="214"/>
      <c r="N86" s="214"/>
    </row>
    <row r="87" spans="3:14" ht="20.25">
      <c r="C87" s="166"/>
      <c r="D87" s="166"/>
      <c r="E87" s="166"/>
      <c r="F87" s="167"/>
      <c r="G87" s="167"/>
      <c r="H87" s="167"/>
      <c r="I87" s="167"/>
      <c r="J87" s="167"/>
      <c r="K87" s="167"/>
      <c r="L87" s="214"/>
      <c r="M87" s="214"/>
      <c r="N87" s="214"/>
    </row>
    <row r="88" spans="3:14" ht="20.25">
      <c r="C88" s="166"/>
      <c r="D88" s="166"/>
      <c r="E88" s="166"/>
      <c r="F88" s="167"/>
      <c r="G88" s="167"/>
      <c r="H88" s="167"/>
      <c r="I88" s="167"/>
      <c r="J88" s="167"/>
      <c r="K88" s="167"/>
      <c r="L88" s="214"/>
      <c r="M88" s="214"/>
      <c r="N88" s="214"/>
    </row>
    <row r="89" spans="3:14" ht="20.25">
      <c r="C89" s="166"/>
      <c r="D89" s="166"/>
      <c r="E89" s="166"/>
      <c r="F89" s="167"/>
      <c r="G89" s="167"/>
      <c r="H89" s="167"/>
      <c r="I89" s="167"/>
      <c r="J89" s="167"/>
      <c r="K89" s="167"/>
      <c r="L89" s="214"/>
      <c r="M89" s="214"/>
      <c r="N89" s="214"/>
    </row>
    <row r="90" spans="3:14" ht="20.25">
      <c r="C90" s="166"/>
      <c r="D90" s="166"/>
      <c r="E90" s="166"/>
      <c r="F90" s="167"/>
      <c r="G90" s="167"/>
      <c r="H90" s="167"/>
      <c r="I90" s="167"/>
      <c r="J90" s="167"/>
      <c r="K90" s="167"/>
      <c r="L90" s="214"/>
      <c r="M90" s="214"/>
      <c r="N90" s="214"/>
    </row>
    <row r="91" spans="3:14" ht="20.25">
      <c r="C91" s="166"/>
      <c r="D91" s="166"/>
      <c r="E91" s="166"/>
      <c r="F91" s="167"/>
      <c r="G91" s="167"/>
      <c r="H91" s="167"/>
      <c r="I91" s="167"/>
      <c r="J91" s="167"/>
      <c r="K91" s="167"/>
      <c r="L91" s="214"/>
      <c r="M91" s="214"/>
      <c r="N91" s="214"/>
    </row>
    <row r="92" spans="3:14" ht="20.25">
      <c r="C92" s="166"/>
      <c r="D92" s="166"/>
      <c r="E92" s="166"/>
      <c r="F92" s="167"/>
      <c r="G92" s="167"/>
      <c r="H92" s="167"/>
      <c r="I92" s="167"/>
      <c r="J92" s="167"/>
      <c r="K92" s="167"/>
      <c r="L92" s="214"/>
      <c r="M92" s="214"/>
      <c r="N92" s="214"/>
    </row>
    <row r="93" spans="3:14" ht="20.25">
      <c r="C93" s="166"/>
      <c r="D93" s="166"/>
      <c r="E93" s="166"/>
      <c r="F93" s="167"/>
      <c r="G93" s="167"/>
      <c r="H93" s="167"/>
      <c r="I93" s="167"/>
      <c r="J93" s="167"/>
      <c r="K93" s="167"/>
      <c r="L93" s="214"/>
      <c r="M93" s="214"/>
      <c r="N93" s="214"/>
    </row>
    <row r="94" spans="3:14" ht="20.25">
      <c r="C94" s="166"/>
      <c r="D94" s="166"/>
      <c r="E94" s="166"/>
      <c r="F94" s="167"/>
      <c r="G94" s="167"/>
      <c r="H94" s="167"/>
      <c r="I94" s="167"/>
      <c r="J94" s="167"/>
      <c r="K94" s="167"/>
      <c r="L94" s="214"/>
      <c r="M94" s="214"/>
      <c r="N94" s="214"/>
    </row>
    <row r="95" spans="3:14" ht="20.25">
      <c r="C95" s="166"/>
      <c r="D95" s="166"/>
      <c r="E95" s="166"/>
      <c r="F95" s="167"/>
      <c r="G95" s="167"/>
      <c r="H95" s="167"/>
      <c r="I95" s="167"/>
      <c r="J95" s="167"/>
      <c r="K95" s="167"/>
      <c r="L95" s="214"/>
      <c r="M95" s="214"/>
      <c r="N95" s="214"/>
    </row>
    <row r="96" spans="3:14" ht="20.25">
      <c r="C96" s="166"/>
      <c r="D96" s="166"/>
      <c r="E96" s="166"/>
      <c r="F96" s="167"/>
      <c r="G96" s="167"/>
      <c r="H96" s="167"/>
      <c r="I96" s="167"/>
      <c r="J96" s="167"/>
      <c r="K96" s="167"/>
      <c r="L96" s="214"/>
      <c r="M96" s="214"/>
      <c r="N96" s="214"/>
    </row>
    <row r="97" spans="3:14" ht="20.25">
      <c r="C97" s="166"/>
      <c r="D97" s="166"/>
      <c r="E97" s="166"/>
      <c r="F97" s="167"/>
      <c r="G97" s="167"/>
      <c r="H97" s="167"/>
      <c r="I97" s="167"/>
      <c r="J97" s="167"/>
      <c r="K97" s="167"/>
      <c r="L97" s="214"/>
      <c r="M97" s="214"/>
      <c r="N97" s="214"/>
    </row>
    <row r="98" spans="3:14" ht="20.25">
      <c r="C98" s="166"/>
      <c r="D98" s="166"/>
      <c r="E98" s="166"/>
      <c r="F98" s="167"/>
      <c r="G98" s="167"/>
      <c r="H98" s="167"/>
      <c r="I98" s="167"/>
      <c r="J98" s="167"/>
      <c r="K98" s="167"/>
      <c r="L98" s="214"/>
      <c r="M98" s="214"/>
      <c r="N98" s="214"/>
    </row>
    <row r="99" spans="3:14" ht="20.25">
      <c r="C99" s="166"/>
      <c r="D99" s="166"/>
      <c r="E99" s="166"/>
      <c r="F99" s="167"/>
      <c r="G99" s="167"/>
      <c r="H99" s="167"/>
      <c r="I99" s="167"/>
      <c r="J99" s="167"/>
      <c r="K99" s="167"/>
      <c r="L99" s="214"/>
      <c r="M99" s="214"/>
      <c r="N99" s="214"/>
    </row>
    <row r="100" spans="3:14" ht="20.25">
      <c r="C100" s="166"/>
      <c r="D100" s="166"/>
      <c r="E100" s="166"/>
      <c r="F100" s="167"/>
      <c r="G100" s="167"/>
      <c r="H100" s="167"/>
      <c r="I100" s="167"/>
      <c r="J100" s="167"/>
      <c r="K100" s="167"/>
      <c r="L100" s="214"/>
      <c r="M100" s="214"/>
      <c r="N100" s="214"/>
    </row>
    <row r="101" spans="3:14" ht="20.25">
      <c r="C101" s="166"/>
      <c r="D101" s="166"/>
      <c r="E101" s="166"/>
      <c r="F101" s="167"/>
      <c r="G101" s="167"/>
      <c r="H101" s="167"/>
      <c r="I101" s="167"/>
      <c r="J101" s="167"/>
      <c r="K101" s="167"/>
      <c r="L101" s="214"/>
      <c r="M101" s="214"/>
      <c r="N101" s="214"/>
    </row>
  </sheetData>
  <sheetProtection password="DECA" sheet="1"/>
  <mergeCells count="21">
    <mergeCell ref="L17:M17"/>
    <mergeCell ref="A15:B15"/>
    <mergeCell ref="B7:N7"/>
    <mergeCell ref="C8:C10"/>
    <mergeCell ref="D8:D10"/>
    <mergeCell ref="A13:B13"/>
    <mergeCell ref="C1:N1"/>
    <mergeCell ref="C2:N2"/>
    <mergeCell ref="M9:M10"/>
    <mergeCell ref="F9:F10"/>
    <mergeCell ref="K8:N8"/>
    <mergeCell ref="A11:B11"/>
    <mergeCell ref="I9:I10"/>
    <mergeCell ref="A6:N6"/>
    <mergeCell ref="A8:B10"/>
    <mergeCell ref="A4:N4"/>
    <mergeCell ref="G9:G10"/>
    <mergeCell ref="A5:N5"/>
    <mergeCell ref="E8:E10"/>
    <mergeCell ref="H9:H10"/>
    <mergeCell ref="J9:J10"/>
  </mergeCells>
  <conditionalFormatting sqref="M11:M16">
    <cfRule type="cellIs" priority="1" dxfId="4" operator="between" stopIfTrue="1">
      <formula>4.5</formula>
      <formula>5</formula>
    </cfRule>
    <cfRule type="cellIs" priority="2" dxfId="3" operator="between" stopIfTrue="1">
      <formula>4</formula>
      <formula>4.4999</formula>
    </cfRule>
    <cfRule type="cellIs" priority="3" dxfId="2" operator="between" stopIfTrue="1">
      <formula>3</formula>
      <formula>3.9999</formula>
    </cfRule>
    <cfRule type="cellIs" priority="4" dxfId="1" operator="between" stopIfTrue="1">
      <formula>2</formula>
      <formula>2.9999</formula>
    </cfRule>
    <cfRule type="cellIs" priority="5" dxfId="0" operator="between" stopIfTrue="1">
      <formula>1</formula>
      <formula>1.9999</formula>
    </cfRule>
  </conditionalFormatting>
  <printOptions/>
  <pageMargins left="0.37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86" t="s">
        <v>84</v>
      </c>
      <c r="E1" s="387"/>
      <c r="F1" s="387"/>
      <c r="G1" s="387"/>
      <c r="H1" s="387"/>
      <c r="I1" s="387"/>
      <c r="J1" s="387"/>
      <c r="K1" s="387"/>
      <c r="L1" s="387"/>
      <c r="M1" s="387"/>
      <c r="N1" s="96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93" t="s">
        <v>95</v>
      </c>
      <c r="E11" s="393"/>
      <c r="F11" s="393"/>
      <c r="G11" s="393"/>
      <c r="H11" s="393"/>
      <c r="I11" s="393"/>
      <c r="J11" s="115"/>
      <c r="K11" s="20" t="s">
        <v>8</v>
      </c>
      <c r="N11" s="86"/>
    </row>
    <row r="12" spans="4:11" s="78" customFormat="1" ht="55.5" customHeight="1">
      <c r="D12" s="393" t="s">
        <v>85</v>
      </c>
      <c r="E12" s="393"/>
      <c r="F12" s="393"/>
      <c r="G12" s="393"/>
      <c r="H12" s="393"/>
      <c r="I12" s="393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94</v>
      </c>
    </row>
    <row r="14" spans="4:11" s="78" customFormat="1" ht="49.5" customHeight="1">
      <c r="D14" s="397" t="s">
        <v>86</v>
      </c>
      <c r="E14" s="397"/>
      <c r="F14" s="397"/>
      <c r="G14" s="397"/>
      <c r="H14" s="397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64</v>
      </c>
      <c r="C16" s="396"/>
      <c r="D16" s="396"/>
    </row>
    <row r="17" spans="2:11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2:11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</row>
    <row r="19" spans="2:11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</row>
    <row r="20" spans="2:11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</row>
    <row r="21" spans="2:11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</row>
    <row r="22" spans="2:11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</row>
    <row r="23" spans="2:11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</row>
    <row r="24" spans="2:13" s="41" customFormat="1" ht="24" customHeight="1">
      <c r="B24" s="64" t="s">
        <v>58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446"/>
      <c r="C27" s="446"/>
      <c r="D27" s="446"/>
      <c r="E27" s="446"/>
      <c r="F27" s="446"/>
      <c r="G27" s="446"/>
      <c r="H27" s="446"/>
      <c r="I27" s="446"/>
      <c r="J27" s="446"/>
      <c r="K27" s="446"/>
      <c r="L27" s="68"/>
      <c r="M27" s="68"/>
      <c r="N27" s="68"/>
    </row>
    <row r="28" spans="2:14" ht="24" customHeight="1">
      <c r="B28" s="446"/>
      <c r="C28" s="446"/>
      <c r="D28" s="446"/>
      <c r="E28" s="446"/>
      <c r="F28" s="446"/>
      <c r="G28" s="446"/>
      <c r="H28" s="446"/>
      <c r="I28" s="446"/>
      <c r="J28" s="446"/>
      <c r="K28" s="446"/>
      <c r="L28" s="68"/>
      <c r="M28" s="68"/>
      <c r="N28" s="68"/>
    </row>
    <row r="29" spans="2:14" ht="24" customHeight="1">
      <c r="B29" s="446"/>
      <c r="C29" s="446"/>
      <c r="D29" s="446"/>
      <c r="E29" s="446"/>
      <c r="F29" s="446"/>
      <c r="G29" s="446"/>
      <c r="H29" s="446"/>
      <c r="I29" s="446"/>
      <c r="J29" s="446"/>
      <c r="K29" s="446"/>
      <c r="L29" s="68"/>
      <c r="M29" s="68"/>
      <c r="N29" s="68"/>
    </row>
    <row r="30" spans="2:14" ht="24" customHeight="1"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68"/>
      <c r="M30" s="68"/>
      <c r="N30" s="68"/>
    </row>
    <row r="31" spans="2:14" ht="24" customHeight="1">
      <c r="B31" s="446"/>
      <c r="C31" s="446"/>
      <c r="D31" s="446"/>
      <c r="E31" s="446"/>
      <c r="F31" s="446"/>
      <c r="G31" s="446"/>
      <c r="H31" s="446"/>
      <c r="I31" s="446"/>
      <c r="J31" s="446"/>
      <c r="K31" s="446"/>
      <c r="L31" s="68"/>
      <c r="M31" s="68"/>
      <c r="N31" s="68"/>
    </row>
    <row r="32" spans="2:14" ht="24" customHeight="1">
      <c r="B32" s="446"/>
      <c r="C32" s="446"/>
      <c r="D32" s="446"/>
      <c r="E32" s="446"/>
      <c r="F32" s="446"/>
      <c r="G32" s="446"/>
      <c r="H32" s="446"/>
      <c r="I32" s="446"/>
      <c r="J32" s="446"/>
      <c r="K32" s="446"/>
      <c r="L32" s="68"/>
      <c r="M32" s="68"/>
      <c r="N32" s="68"/>
    </row>
    <row r="33" spans="2:14" ht="24" customHeight="1">
      <c r="B33" s="446"/>
      <c r="C33" s="446"/>
      <c r="D33" s="446"/>
      <c r="E33" s="446"/>
      <c r="F33" s="446"/>
      <c r="G33" s="446"/>
      <c r="H33" s="446"/>
      <c r="I33" s="446"/>
      <c r="J33" s="446"/>
      <c r="K33" s="446"/>
      <c r="L33" s="68"/>
      <c r="M33" s="68"/>
      <c r="N33" s="68"/>
    </row>
    <row r="34" spans="2:14" ht="24" customHeight="1">
      <c r="B34" s="384" t="s">
        <v>58</v>
      </c>
      <c r="C34" s="384"/>
      <c r="D34" s="384"/>
      <c r="E34" s="384"/>
      <c r="F34" s="384"/>
      <c r="G34" s="384"/>
      <c r="H34" s="384"/>
      <c r="I34" s="384"/>
      <c r="J34" s="384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382" t="s">
        <v>55</v>
      </c>
      <c r="E1" s="382"/>
      <c r="F1" s="382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4" t="s">
        <v>66</v>
      </c>
      <c r="G5" s="445"/>
      <c r="H5" s="445"/>
      <c r="I5" s="445"/>
      <c r="J5" s="445"/>
      <c r="K5" s="44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385">
        <v>1</v>
      </c>
      <c r="C8" s="385"/>
      <c r="D8" s="60" t="s">
        <v>54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385">
        <v>3</v>
      </c>
      <c r="C10" s="385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385">
        <v>5</v>
      </c>
      <c r="C12" s="385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8" ht="21.75">
      <c r="B21" s="383"/>
      <c r="C21" s="383"/>
      <c r="D21" s="383"/>
      <c r="E21" s="383"/>
      <c r="F21" s="383"/>
      <c r="G21" s="383"/>
      <c r="H21" s="383"/>
    </row>
    <row r="22" spans="2:13" ht="21.75">
      <c r="B22" s="384" t="s">
        <v>58</v>
      </c>
      <c r="C22" s="384"/>
      <c r="D22" s="384"/>
      <c r="E22" s="384"/>
      <c r="F22" s="384"/>
      <c r="G22" s="384"/>
      <c r="H22" s="384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95" t="s">
        <v>93</v>
      </c>
      <c r="C25" s="395"/>
      <c r="D25" s="395"/>
      <c r="E25" s="395"/>
      <c r="F25" s="395"/>
      <c r="G25" s="395"/>
      <c r="H25" s="395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84" t="s">
        <v>58</v>
      </c>
      <c r="C31" s="384"/>
      <c r="D31" s="384"/>
      <c r="E31" s="384"/>
      <c r="F31" s="384"/>
      <c r="G31" s="384"/>
      <c r="H31" s="384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8" t="s">
        <v>66</v>
      </c>
      <c r="G5" s="449"/>
      <c r="H5" s="449"/>
      <c r="I5" s="449"/>
      <c r="J5" s="449"/>
      <c r="K5" s="449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385" t="s">
        <v>19</v>
      </c>
      <c r="C7" s="38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385">
        <v>1</v>
      </c>
      <c r="C8" s="385"/>
      <c r="D8" s="60" t="s">
        <v>71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385">
        <v>3</v>
      </c>
      <c r="C10" s="385"/>
      <c r="D10" s="60" t="s">
        <v>72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385">
        <v>5</v>
      </c>
      <c r="C12" s="385"/>
      <c r="D12" s="60" t="s">
        <v>73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69</v>
      </c>
      <c r="C14" s="73" t="s">
        <v>0</v>
      </c>
      <c r="D14" s="72" t="s">
        <v>70</v>
      </c>
    </row>
    <row r="16" spans="2:4" ht="24" customHeight="1">
      <c r="B16" s="396" t="s">
        <v>64</v>
      </c>
      <c r="C16" s="396"/>
      <c r="D16" s="396"/>
    </row>
    <row r="17" spans="2:14" ht="24" customHeight="1">
      <c r="B17" s="383"/>
      <c r="C17" s="383"/>
      <c r="D17" s="383"/>
      <c r="E17" s="383"/>
      <c r="F17" s="383"/>
      <c r="G17" s="383"/>
      <c r="H17" s="383"/>
      <c r="I17" s="383"/>
      <c r="J17" s="76"/>
      <c r="K17" s="76"/>
      <c r="L17" s="76"/>
      <c r="M17" s="76"/>
      <c r="N17" s="69"/>
    </row>
    <row r="18" spans="2:14" ht="24" customHeight="1">
      <c r="B18" s="383"/>
      <c r="C18" s="383"/>
      <c r="D18" s="383"/>
      <c r="E18" s="383"/>
      <c r="F18" s="383"/>
      <c r="G18" s="383"/>
      <c r="H18" s="383"/>
      <c r="I18" s="383"/>
      <c r="J18" s="76"/>
      <c r="K18" s="76"/>
      <c r="L18" s="76"/>
      <c r="M18" s="76"/>
      <c r="N18" s="69"/>
    </row>
    <row r="19" spans="2:14" ht="24" customHeight="1">
      <c r="B19" s="383"/>
      <c r="C19" s="383"/>
      <c r="D19" s="383"/>
      <c r="E19" s="383"/>
      <c r="F19" s="383"/>
      <c r="G19" s="383"/>
      <c r="H19" s="383"/>
      <c r="I19" s="383"/>
      <c r="J19" s="76"/>
      <c r="K19" s="76"/>
      <c r="L19" s="76"/>
      <c r="M19" s="76"/>
      <c r="N19" s="69"/>
    </row>
    <row r="20" spans="2:14" ht="24" customHeight="1">
      <c r="B20" s="383"/>
      <c r="C20" s="383"/>
      <c r="D20" s="383"/>
      <c r="E20" s="383"/>
      <c r="F20" s="383"/>
      <c r="G20" s="383"/>
      <c r="H20" s="383"/>
      <c r="I20" s="383"/>
      <c r="J20" s="76"/>
      <c r="K20" s="76"/>
      <c r="L20" s="76"/>
      <c r="M20" s="76"/>
      <c r="N20" s="69"/>
    </row>
    <row r="21" spans="2:14" ht="24" customHeight="1">
      <c r="B21" s="383"/>
      <c r="C21" s="383"/>
      <c r="D21" s="383"/>
      <c r="E21" s="383"/>
      <c r="F21" s="383"/>
      <c r="G21" s="383"/>
      <c r="H21" s="383"/>
      <c r="I21" s="383"/>
      <c r="J21" s="76"/>
      <c r="K21" s="76"/>
      <c r="L21" s="76"/>
      <c r="M21" s="76"/>
      <c r="N21" s="69"/>
    </row>
    <row r="22" spans="2:14" ht="24" customHeight="1">
      <c r="B22" s="383"/>
      <c r="C22" s="383"/>
      <c r="D22" s="383"/>
      <c r="E22" s="383"/>
      <c r="F22" s="383"/>
      <c r="G22" s="383"/>
      <c r="H22" s="383"/>
      <c r="I22" s="383"/>
      <c r="J22" s="76"/>
      <c r="K22" s="76"/>
      <c r="L22" s="76"/>
      <c r="M22" s="76"/>
      <c r="N22" s="69"/>
    </row>
    <row r="23" spans="2:14" ht="24" customHeight="1">
      <c r="B23" s="71" t="s">
        <v>58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96" t="s">
        <v>68</v>
      </c>
      <c r="C25" s="396"/>
      <c r="D25" s="396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446"/>
      <c r="C26" s="446"/>
      <c r="D26" s="446"/>
      <c r="E26" s="446"/>
      <c r="F26" s="446"/>
      <c r="G26" s="446"/>
      <c r="H26" s="446"/>
      <c r="I26" s="446"/>
      <c r="J26" s="75"/>
      <c r="K26" s="75"/>
      <c r="L26" s="75"/>
      <c r="M26" s="75"/>
      <c r="N26" s="75"/>
      <c r="O26" s="75"/>
    </row>
    <row r="27" spans="2:15" s="9" customFormat="1" ht="24" customHeight="1">
      <c r="B27" s="446"/>
      <c r="C27" s="446"/>
      <c r="D27" s="446"/>
      <c r="E27" s="446"/>
      <c r="F27" s="446"/>
      <c r="G27" s="446"/>
      <c r="H27" s="446"/>
      <c r="I27" s="446"/>
      <c r="J27" s="75"/>
      <c r="K27" s="75"/>
      <c r="L27" s="75"/>
      <c r="M27" s="75"/>
      <c r="N27" s="75"/>
      <c r="O27" s="75"/>
    </row>
    <row r="28" spans="2:15" s="9" customFormat="1" ht="24" customHeight="1">
      <c r="B28" s="446"/>
      <c r="C28" s="446"/>
      <c r="D28" s="446"/>
      <c r="E28" s="446"/>
      <c r="F28" s="446"/>
      <c r="G28" s="446"/>
      <c r="H28" s="446"/>
      <c r="I28" s="446"/>
      <c r="J28" s="75"/>
      <c r="K28" s="75"/>
      <c r="L28" s="75"/>
      <c r="M28" s="75"/>
      <c r="N28" s="75"/>
      <c r="O28" s="75"/>
    </row>
    <row r="29" spans="2:15" s="9" customFormat="1" ht="24" customHeight="1">
      <c r="B29" s="446"/>
      <c r="C29" s="446"/>
      <c r="D29" s="446"/>
      <c r="E29" s="446"/>
      <c r="F29" s="446"/>
      <c r="G29" s="446"/>
      <c r="H29" s="446"/>
      <c r="I29" s="446"/>
      <c r="J29" s="75"/>
      <c r="K29" s="75"/>
      <c r="L29" s="75"/>
      <c r="M29" s="75"/>
      <c r="N29" s="75"/>
      <c r="O29" s="75"/>
    </row>
    <row r="30" spans="2:15" s="9" customFormat="1" ht="24" customHeight="1">
      <c r="B30" s="446"/>
      <c r="C30" s="446"/>
      <c r="D30" s="446"/>
      <c r="E30" s="446"/>
      <c r="F30" s="446"/>
      <c r="G30" s="446"/>
      <c r="H30" s="446"/>
      <c r="I30" s="446"/>
      <c r="J30" s="75"/>
      <c r="K30" s="75"/>
      <c r="L30" s="75"/>
      <c r="M30" s="75"/>
      <c r="N30" s="75"/>
      <c r="O30" s="75"/>
    </row>
    <row r="31" spans="2:15" s="9" customFormat="1" ht="24" customHeight="1">
      <c r="B31" s="446"/>
      <c r="C31" s="446"/>
      <c r="D31" s="446"/>
      <c r="E31" s="446"/>
      <c r="F31" s="446"/>
      <c r="G31" s="446"/>
      <c r="H31" s="446"/>
      <c r="I31" s="446"/>
      <c r="J31" s="75"/>
      <c r="K31" s="75"/>
      <c r="L31" s="75"/>
      <c r="M31" s="75"/>
      <c r="N31" s="75"/>
      <c r="O31" s="75"/>
    </row>
    <row r="32" spans="2:15" s="9" customFormat="1" ht="24" customHeight="1">
      <c r="B32" s="447" t="s">
        <v>58</v>
      </c>
      <c r="C32" s="447"/>
      <c r="D32" s="447"/>
      <c r="E32" s="447"/>
      <c r="F32" s="447"/>
      <c r="G32" s="447"/>
      <c r="H32" s="447"/>
      <c r="I32" s="447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382" t="s">
        <v>59</v>
      </c>
      <c r="E1" s="382"/>
      <c r="F1" s="382"/>
      <c r="G1" s="382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66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385" t="s">
        <v>19</v>
      </c>
      <c r="C7" s="385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385">
        <v>1</v>
      </c>
      <c r="C8" s="385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108.75">
      <c r="B9" s="385">
        <v>2</v>
      </c>
      <c r="C9" s="385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385">
        <v>3</v>
      </c>
      <c r="C10" s="385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385">
        <v>4</v>
      </c>
      <c r="C11" s="385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385">
        <v>5</v>
      </c>
      <c r="C12" s="385"/>
      <c r="D12" s="49" t="s">
        <v>83</v>
      </c>
      <c r="E12" s="55"/>
      <c r="F12" s="6" t="s">
        <v>21</v>
      </c>
      <c r="I12" s="37"/>
      <c r="J12" s="11"/>
      <c r="K12" s="11"/>
    </row>
    <row r="14" ht="21.75">
      <c r="B14" s="59" t="s">
        <v>64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1" ht="21.75">
      <c r="B21" s="384" t="s">
        <v>58</v>
      </c>
      <c r="C21" s="384"/>
      <c r="D21" s="384"/>
      <c r="E21" s="384"/>
      <c r="F21" s="384"/>
      <c r="G21" s="384"/>
      <c r="H21" s="384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51</v>
      </c>
      <c r="C23" s="9"/>
      <c r="E23" s="9"/>
      <c r="F23" s="9"/>
      <c r="G23" s="9"/>
      <c r="H23" s="9"/>
      <c r="I23" s="9"/>
    </row>
    <row r="24" spans="2:8" ht="21.75">
      <c r="B24" s="383"/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3"/>
      <c r="C30" s="383"/>
      <c r="D30" s="383"/>
      <c r="E30" s="383"/>
      <c r="F30" s="383"/>
      <c r="G30" s="383"/>
      <c r="H30" s="383"/>
    </row>
    <row r="31" spans="2:11" ht="21.75">
      <c r="B31" s="384" t="s">
        <v>58</v>
      </c>
      <c r="C31" s="384"/>
      <c r="D31" s="384"/>
      <c r="E31" s="384"/>
      <c r="F31" s="384"/>
      <c r="G31" s="384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86" t="s">
        <v>89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95"/>
    </row>
    <row r="2" spans="1:4" s="83" customFormat="1" ht="22.5" customHeight="1">
      <c r="A2" s="388" t="s">
        <v>1</v>
      </c>
      <c r="B2" s="389"/>
      <c r="C2" s="87" t="s">
        <v>0</v>
      </c>
      <c r="D2" s="88">
        <v>2</v>
      </c>
    </row>
    <row r="3" spans="1:5" s="83" customFormat="1" ht="22.5" customHeight="1">
      <c r="A3" s="388" t="s">
        <v>2</v>
      </c>
      <c r="B3" s="389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88" t="s">
        <v>3</v>
      </c>
      <c r="B4" s="389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88" t="s">
        <v>4</v>
      </c>
      <c r="B5" s="389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90" t="s">
        <v>6</v>
      </c>
      <c r="E7" s="390"/>
      <c r="F7" s="390"/>
      <c r="G7" s="390"/>
      <c r="H7" s="390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93" t="s">
        <v>82</v>
      </c>
      <c r="E11" s="394"/>
      <c r="F11" s="394"/>
      <c r="G11" s="394"/>
      <c r="H11" s="394"/>
      <c r="I11" s="394"/>
      <c r="J11" s="23"/>
      <c r="K11" s="20" t="s">
        <v>8</v>
      </c>
      <c r="N11" s="86"/>
    </row>
    <row r="12" spans="4:11" s="78" customFormat="1" ht="54" customHeight="1">
      <c r="D12" s="393" t="s">
        <v>88</v>
      </c>
      <c r="E12" s="393"/>
      <c r="F12" s="393"/>
      <c r="G12" s="393"/>
      <c r="H12" s="393"/>
      <c r="I12" s="393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97" t="s">
        <v>90</v>
      </c>
      <c r="E14" s="397"/>
      <c r="F14" s="397"/>
      <c r="G14" s="397"/>
      <c r="H14" s="397"/>
      <c r="I14" s="398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96" t="s">
        <v>64</v>
      </c>
      <c r="C16" s="396"/>
      <c r="D16" s="396"/>
    </row>
    <row r="17" spans="2:14" s="41" customFormat="1" ht="24" customHeight="1"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</row>
    <row r="18" spans="2:14" s="41" customFormat="1" ht="24" customHeight="1"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2:14" s="41" customFormat="1" ht="24" customHeight="1"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2:14" s="41" customFormat="1" ht="24" customHeight="1"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2:14" s="41" customFormat="1" ht="24" customHeight="1">
      <c r="B21" s="395"/>
      <c r="C21" s="395"/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2:14" s="41" customFormat="1" ht="24" customHeight="1"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</row>
    <row r="23" spans="2:14" s="41" customFormat="1" ht="24" customHeight="1"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  <c r="M23" s="395"/>
      <c r="N23" s="395"/>
    </row>
    <row r="24" spans="2:14" s="41" customFormat="1" ht="24" customHeight="1">
      <c r="B24" s="384" t="s">
        <v>58</v>
      </c>
      <c r="C24" s="384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91" t="s">
        <v>67</v>
      </c>
      <c r="C26" s="391"/>
      <c r="D26" s="391"/>
      <c r="E26" s="391"/>
      <c r="F26" s="391"/>
      <c r="G26" s="391"/>
      <c r="H26" s="391"/>
      <c r="I26" s="391"/>
      <c r="J26" s="391"/>
      <c r="K26" s="391"/>
      <c r="L26" s="391"/>
      <c r="M26" s="391"/>
      <c r="N26" s="391"/>
    </row>
    <row r="27" spans="2:14" s="8" customFormat="1" ht="24" customHeight="1">
      <c r="B27" s="392"/>
      <c r="C27" s="392"/>
      <c r="D27" s="392"/>
      <c r="E27" s="392"/>
      <c r="F27" s="392"/>
      <c r="G27" s="392"/>
      <c r="H27" s="392"/>
      <c r="I27" s="392"/>
      <c r="J27" s="392"/>
      <c r="K27" s="392"/>
      <c r="L27" s="392"/>
      <c r="M27" s="392"/>
      <c r="N27" s="392"/>
    </row>
    <row r="28" spans="2:14" s="8" customFormat="1" ht="24" customHeight="1"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</row>
    <row r="29" spans="2:14" ht="24" customHeight="1"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</row>
    <row r="30" spans="2:14" ht="24" customHeight="1">
      <c r="B30" s="392"/>
      <c r="C30" s="392"/>
      <c r="D30" s="392"/>
      <c r="E30" s="392"/>
      <c r="F30" s="392"/>
      <c r="G30" s="392"/>
      <c r="H30" s="392"/>
      <c r="I30" s="392"/>
      <c r="J30" s="392"/>
      <c r="K30" s="392"/>
      <c r="L30" s="392"/>
      <c r="M30" s="392"/>
      <c r="N30" s="392"/>
    </row>
    <row r="31" spans="2:14" ht="24" customHeight="1">
      <c r="B31" s="392"/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</row>
    <row r="32" spans="2:14" ht="24" customHeight="1"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</row>
    <row r="33" spans="2:14" ht="24" customHeight="1">
      <c r="B33" s="384" t="s">
        <v>58</v>
      </c>
      <c r="C33" s="384"/>
      <c r="D33" s="384"/>
      <c r="E33" s="384"/>
      <c r="F33" s="384"/>
      <c r="G33" s="384"/>
      <c r="H33" s="384"/>
      <c r="I33" s="384"/>
      <c r="J33" s="384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99" t="s">
        <v>52</v>
      </c>
      <c r="E1" s="399"/>
      <c r="F1" s="399"/>
      <c r="G1" s="399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60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385">
        <v>1</v>
      </c>
      <c r="C8" s="385"/>
      <c r="D8" s="60" t="s">
        <v>37</v>
      </c>
      <c r="E8" s="55"/>
      <c r="F8" s="400" t="s">
        <v>61</v>
      </c>
      <c r="G8" s="401"/>
      <c r="H8" s="401"/>
      <c r="I8" s="401"/>
      <c r="J8" s="11"/>
      <c r="K8" s="11"/>
      <c r="L8" s="11"/>
      <c r="M8" s="11"/>
      <c r="N8" s="11"/>
      <c r="O8" s="11"/>
    </row>
    <row r="9" spans="2:15" s="10" customFormat="1" ht="236.25" customHeight="1">
      <c r="B9" s="385">
        <v>2</v>
      </c>
      <c r="C9" s="385"/>
      <c r="D9" s="57" t="s">
        <v>78</v>
      </c>
      <c r="E9" s="55"/>
      <c r="F9" s="400" t="s">
        <v>61</v>
      </c>
      <c r="G9" s="401"/>
      <c r="H9" s="401"/>
      <c r="I9" s="401"/>
      <c r="J9" s="11"/>
      <c r="K9" s="11"/>
      <c r="L9" s="11"/>
      <c r="M9" s="11"/>
      <c r="N9" s="11"/>
      <c r="O9" s="11"/>
    </row>
    <row r="10" spans="2:15" s="10" customFormat="1" ht="143.25" customHeight="1">
      <c r="B10" s="385">
        <v>3</v>
      </c>
      <c r="C10" s="385"/>
      <c r="D10" s="57" t="s">
        <v>79</v>
      </c>
      <c r="E10" s="55"/>
      <c r="F10" s="400" t="s">
        <v>62</v>
      </c>
      <c r="G10" s="402"/>
      <c r="H10" s="402"/>
      <c r="I10" s="402"/>
      <c r="J10" s="11"/>
      <c r="K10" s="11"/>
      <c r="L10" s="11"/>
      <c r="M10" s="11"/>
      <c r="N10" s="11"/>
      <c r="O10" s="11"/>
    </row>
    <row r="11" spans="2:15" s="10" customFormat="1" ht="93">
      <c r="B11" s="385">
        <v>4</v>
      </c>
      <c r="C11" s="385"/>
      <c r="D11" s="58" t="s">
        <v>80</v>
      </c>
      <c r="E11" s="55"/>
      <c r="F11" s="400" t="s">
        <v>62</v>
      </c>
      <c r="G11" s="402"/>
      <c r="H11" s="402"/>
      <c r="I11" s="402"/>
      <c r="J11" s="11"/>
      <c r="K11" s="11"/>
      <c r="L11" s="11"/>
      <c r="M11" s="11"/>
      <c r="N11" s="11"/>
      <c r="O11" s="11"/>
    </row>
    <row r="12" spans="2:15" s="10" customFormat="1" ht="186">
      <c r="B12" s="385">
        <v>5</v>
      </c>
      <c r="C12" s="385"/>
      <c r="D12" s="57" t="s">
        <v>81</v>
      </c>
      <c r="E12" s="55"/>
      <c r="F12" s="400" t="s">
        <v>62</v>
      </c>
      <c r="G12" s="402"/>
      <c r="H12" s="402"/>
      <c r="I12" s="402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403" t="s">
        <v>63</v>
      </c>
      <c r="C14" s="403"/>
      <c r="D14" s="403"/>
      <c r="E14" s="403"/>
      <c r="F14" s="403"/>
      <c r="G14" s="403"/>
      <c r="H14" s="403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64</v>
      </c>
    </row>
    <row r="16" spans="2:8" ht="24" customHeight="1">
      <c r="B16" s="406"/>
      <c r="C16" s="406"/>
      <c r="D16" s="406"/>
      <c r="E16" s="406"/>
      <c r="F16" s="406"/>
      <c r="G16" s="406"/>
      <c r="H16" s="406"/>
    </row>
    <row r="17" spans="2:8" ht="24" customHeight="1">
      <c r="B17" s="406"/>
      <c r="C17" s="406"/>
      <c r="D17" s="406"/>
      <c r="E17" s="406"/>
      <c r="F17" s="406"/>
      <c r="G17" s="406"/>
      <c r="H17" s="406"/>
    </row>
    <row r="18" spans="2:8" ht="24" customHeight="1">
      <c r="B18" s="406"/>
      <c r="C18" s="406"/>
      <c r="D18" s="406"/>
      <c r="E18" s="406"/>
      <c r="F18" s="406"/>
      <c r="G18" s="406"/>
      <c r="H18" s="406"/>
    </row>
    <row r="19" spans="2:8" ht="24" customHeight="1">
      <c r="B19" s="406"/>
      <c r="C19" s="406"/>
      <c r="D19" s="406"/>
      <c r="E19" s="406"/>
      <c r="F19" s="406"/>
      <c r="G19" s="406"/>
      <c r="H19" s="406"/>
    </row>
    <row r="20" spans="2:8" ht="24" customHeight="1">
      <c r="B20" s="406"/>
      <c r="C20" s="406"/>
      <c r="D20" s="406"/>
      <c r="E20" s="406"/>
      <c r="F20" s="406"/>
      <c r="G20" s="406"/>
      <c r="H20" s="406"/>
    </row>
    <row r="21" spans="2:8" ht="24" customHeight="1">
      <c r="B21" s="406"/>
      <c r="C21" s="406"/>
      <c r="D21" s="406"/>
      <c r="E21" s="406"/>
      <c r="F21" s="406"/>
      <c r="G21" s="406"/>
      <c r="H21" s="406"/>
    </row>
    <row r="22" spans="2:8" ht="24" customHeight="1">
      <c r="B22" s="406"/>
      <c r="C22" s="406"/>
      <c r="D22" s="406"/>
      <c r="E22" s="406"/>
      <c r="F22" s="406"/>
      <c r="G22" s="406"/>
      <c r="H22" s="406"/>
    </row>
    <row r="23" spans="2:8" ht="24" customHeight="1">
      <c r="B23" s="406"/>
      <c r="C23" s="406"/>
      <c r="D23" s="406"/>
      <c r="E23" s="406"/>
      <c r="F23" s="406"/>
      <c r="G23" s="406"/>
      <c r="H23" s="406"/>
    </row>
    <row r="24" spans="2:8" ht="24" customHeight="1">
      <c r="B24" s="406"/>
      <c r="C24" s="406"/>
      <c r="D24" s="406"/>
      <c r="E24" s="406"/>
      <c r="F24" s="406"/>
      <c r="G24" s="406"/>
      <c r="H24" s="406"/>
    </row>
    <row r="25" spans="2:8" ht="24" customHeight="1">
      <c r="B25" s="406"/>
      <c r="C25" s="406"/>
      <c r="D25" s="406"/>
      <c r="E25" s="406"/>
      <c r="F25" s="406"/>
      <c r="G25" s="406"/>
      <c r="H25" s="406"/>
    </row>
    <row r="26" spans="2:9" ht="24" customHeight="1">
      <c r="B26" s="384" t="s">
        <v>58</v>
      </c>
      <c r="C26" s="384"/>
      <c r="D26" s="384"/>
      <c r="E26" s="384"/>
      <c r="F26" s="384"/>
      <c r="G26" s="384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405"/>
      <c r="C29" s="405"/>
      <c r="D29" s="405"/>
      <c r="E29" s="405"/>
      <c r="F29" s="405"/>
      <c r="G29" s="405"/>
      <c r="H29" s="405"/>
    </row>
    <row r="30" spans="2:8" ht="24" customHeight="1">
      <c r="B30" s="405"/>
      <c r="C30" s="405"/>
      <c r="D30" s="405"/>
      <c r="E30" s="405"/>
      <c r="F30" s="405"/>
      <c r="G30" s="405"/>
      <c r="H30" s="405"/>
    </row>
    <row r="31" spans="2:8" ht="24" customHeight="1">
      <c r="B31" s="405"/>
      <c r="C31" s="405"/>
      <c r="D31" s="405"/>
      <c r="E31" s="405"/>
      <c r="F31" s="405"/>
      <c r="G31" s="405"/>
      <c r="H31" s="405"/>
    </row>
    <row r="32" spans="2:8" ht="24" customHeight="1">
      <c r="B32" s="405"/>
      <c r="C32" s="405"/>
      <c r="D32" s="405"/>
      <c r="E32" s="405"/>
      <c r="F32" s="405"/>
      <c r="G32" s="405"/>
      <c r="H32" s="405"/>
    </row>
    <row r="33" spans="2:8" ht="24" customHeight="1">
      <c r="B33" s="405"/>
      <c r="C33" s="405"/>
      <c r="D33" s="405"/>
      <c r="E33" s="405"/>
      <c r="F33" s="405"/>
      <c r="G33" s="405"/>
      <c r="H33" s="405"/>
    </row>
    <row r="34" spans="2:8" ht="24" customHeight="1">
      <c r="B34" s="405"/>
      <c r="C34" s="405"/>
      <c r="D34" s="405"/>
      <c r="E34" s="405"/>
      <c r="F34" s="405"/>
      <c r="G34" s="405"/>
      <c r="H34" s="405"/>
    </row>
    <row r="35" spans="2:7" ht="21.75">
      <c r="B35" s="384" t="s">
        <v>58</v>
      </c>
      <c r="C35" s="384"/>
      <c r="D35" s="384"/>
      <c r="E35" s="384"/>
      <c r="F35" s="384"/>
      <c r="G35" s="384"/>
    </row>
    <row r="37" spans="2:15" s="10" customFormat="1" ht="24" customHeight="1">
      <c r="B37" s="403" t="s">
        <v>65</v>
      </c>
      <c r="C37" s="403"/>
      <c r="D37" s="403"/>
      <c r="E37" s="403"/>
      <c r="F37" s="403"/>
      <c r="G37" s="403"/>
      <c r="H37" s="403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64</v>
      </c>
    </row>
    <row r="39" spans="2:8" ht="24" customHeight="1">
      <c r="B39" s="395"/>
      <c r="C39" s="395"/>
      <c r="D39" s="395"/>
      <c r="E39" s="395"/>
      <c r="F39" s="395"/>
      <c r="G39" s="395"/>
      <c r="H39" s="395"/>
    </row>
    <row r="40" spans="2:8" ht="24" customHeight="1">
      <c r="B40" s="395"/>
      <c r="C40" s="395"/>
      <c r="D40" s="395"/>
      <c r="E40" s="395"/>
      <c r="F40" s="395"/>
      <c r="G40" s="395"/>
      <c r="H40" s="395"/>
    </row>
    <row r="41" spans="2:8" ht="24" customHeight="1">
      <c r="B41" s="395"/>
      <c r="C41" s="395"/>
      <c r="D41" s="395"/>
      <c r="E41" s="395"/>
      <c r="F41" s="395"/>
      <c r="G41" s="395"/>
      <c r="H41" s="395"/>
    </row>
    <row r="42" spans="2:8" ht="24" customHeight="1">
      <c r="B42" s="395"/>
      <c r="C42" s="395"/>
      <c r="D42" s="395"/>
      <c r="E42" s="395"/>
      <c r="F42" s="395"/>
      <c r="G42" s="395"/>
      <c r="H42" s="395"/>
    </row>
    <row r="43" spans="2:8" ht="24" customHeight="1">
      <c r="B43" s="395"/>
      <c r="C43" s="395"/>
      <c r="D43" s="395"/>
      <c r="E43" s="395"/>
      <c r="F43" s="395"/>
      <c r="G43" s="395"/>
      <c r="H43" s="395"/>
    </row>
    <row r="44" spans="2:8" ht="24" customHeight="1">
      <c r="B44" s="395"/>
      <c r="C44" s="395"/>
      <c r="D44" s="395"/>
      <c r="E44" s="395"/>
      <c r="F44" s="395"/>
      <c r="G44" s="395"/>
      <c r="H44" s="395"/>
    </row>
    <row r="45" spans="2:8" ht="24" customHeight="1">
      <c r="B45" s="395"/>
      <c r="C45" s="395"/>
      <c r="D45" s="395"/>
      <c r="E45" s="395"/>
      <c r="F45" s="395"/>
      <c r="G45" s="395"/>
      <c r="H45" s="395"/>
    </row>
    <row r="46" spans="2:8" ht="24" customHeight="1">
      <c r="B46" s="395"/>
      <c r="C46" s="395"/>
      <c r="D46" s="395"/>
      <c r="E46" s="395"/>
      <c r="F46" s="395"/>
      <c r="G46" s="395"/>
      <c r="H46" s="395"/>
    </row>
    <row r="47" spans="2:8" ht="24" customHeight="1">
      <c r="B47" s="395"/>
      <c r="C47" s="395"/>
      <c r="D47" s="395"/>
      <c r="E47" s="395"/>
      <c r="F47" s="395"/>
      <c r="G47" s="395"/>
      <c r="H47" s="395"/>
    </row>
    <row r="48" spans="2:8" ht="24" customHeight="1">
      <c r="B48" s="395"/>
      <c r="C48" s="395"/>
      <c r="D48" s="395"/>
      <c r="E48" s="395"/>
      <c r="F48" s="395"/>
      <c r="G48" s="395"/>
      <c r="H48" s="395"/>
    </row>
    <row r="49" spans="2:8" ht="24" customHeight="1">
      <c r="B49" s="395"/>
      <c r="C49" s="395"/>
      <c r="D49" s="395"/>
      <c r="E49" s="395"/>
      <c r="F49" s="395"/>
      <c r="G49" s="395"/>
      <c r="H49" s="395"/>
    </row>
    <row r="50" spans="2:8" ht="24" customHeight="1">
      <c r="B50" s="395"/>
      <c r="C50" s="395"/>
      <c r="D50" s="395"/>
      <c r="E50" s="395"/>
      <c r="F50" s="395"/>
      <c r="G50" s="395"/>
      <c r="H50" s="395"/>
    </row>
    <row r="51" spans="2:8" ht="24" customHeight="1">
      <c r="B51" s="395"/>
      <c r="C51" s="395"/>
      <c r="D51" s="395"/>
      <c r="E51" s="395"/>
      <c r="F51" s="395"/>
      <c r="G51" s="395"/>
      <c r="H51" s="395"/>
    </row>
    <row r="52" spans="2:13" ht="24" customHeight="1">
      <c r="B52" s="384" t="s">
        <v>58</v>
      </c>
      <c r="C52" s="384"/>
      <c r="D52" s="384"/>
      <c r="E52" s="384"/>
      <c r="F52" s="384"/>
      <c r="G52" s="384"/>
      <c r="H52" s="384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95"/>
      <c r="C55" s="395"/>
      <c r="D55" s="395"/>
      <c r="E55" s="395"/>
      <c r="F55" s="395"/>
      <c r="G55" s="395"/>
      <c r="H55" s="395"/>
    </row>
    <row r="56" spans="2:8" ht="24" customHeight="1">
      <c r="B56" s="395"/>
      <c r="C56" s="395"/>
      <c r="D56" s="395"/>
      <c r="E56" s="395"/>
      <c r="F56" s="395"/>
      <c r="G56" s="395"/>
      <c r="H56" s="395"/>
    </row>
    <row r="57" spans="2:8" ht="24" customHeight="1">
      <c r="B57" s="395"/>
      <c r="C57" s="395"/>
      <c r="D57" s="395"/>
      <c r="E57" s="395"/>
      <c r="F57" s="395"/>
      <c r="G57" s="395"/>
      <c r="H57" s="395"/>
    </row>
    <row r="58" spans="2:8" ht="24" customHeight="1">
      <c r="B58" s="395"/>
      <c r="C58" s="395"/>
      <c r="D58" s="395"/>
      <c r="E58" s="395"/>
      <c r="F58" s="395"/>
      <c r="G58" s="395"/>
      <c r="H58" s="395"/>
    </row>
    <row r="59" spans="2:8" ht="24" customHeight="1">
      <c r="B59" s="395"/>
      <c r="C59" s="395"/>
      <c r="D59" s="395"/>
      <c r="E59" s="395"/>
      <c r="F59" s="395"/>
      <c r="G59" s="395"/>
      <c r="H59" s="395"/>
    </row>
    <row r="60" spans="2:8" ht="24" customHeight="1">
      <c r="B60" s="395"/>
      <c r="C60" s="395"/>
      <c r="D60" s="395"/>
      <c r="E60" s="395"/>
      <c r="F60" s="395"/>
      <c r="G60" s="395"/>
      <c r="H60" s="395"/>
    </row>
    <row r="61" spans="2:7" ht="21.75">
      <c r="B61" s="384" t="s">
        <v>58</v>
      </c>
      <c r="C61" s="384"/>
      <c r="D61" s="384"/>
      <c r="E61" s="384"/>
      <c r="F61" s="384"/>
      <c r="G61" s="384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404" t="s">
        <v>49</v>
      </c>
      <c r="E63" s="404"/>
      <c r="F63" s="404"/>
      <c r="G63" s="404"/>
      <c r="H63" s="404"/>
      <c r="I63" s="404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110" zoomScaleNormal="110" zoomScalePageLayoutView="0" workbookViewId="0" topLeftCell="A1">
      <selection activeCell="P10" sqref="P10"/>
    </sheetView>
  </sheetViews>
  <sheetFormatPr defaultColWidth="9.00390625" defaultRowHeight="15"/>
  <cols>
    <col min="1" max="1" width="11.00390625" style="285" customWidth="1"/>
    <col min="2" max="2" width="8.421875" style="285" customWidth="1"/>
    <col min="3" max="3" width="3.421875" style="285" customWidth="1"/>
    <col min="4" max="4" width="12.8515625" style="285" customWidth="1"/>
    <col min="5" max="5" width="13.00390625" style="285" customWidth="1"/>
    <col min="6" max="8" width="12.421875" style="285" customWidth="1"/>
    <col min="9" max="9" width="15.421875" style="285" customWidth="1"/>
    <col min="10" max="10" width="14.421875" style="285" customWidth="1"/>
    <col min="11" max="11" width="10.7109375" style="285" customWidth="1"/>
    <col min="12" max="16384" width="9.00390625" style="285" customWidth="1"/>
  </cols>
  <sheetData>
    <row r="1" ht="20.25">
      <c r="I1" s="285" t="str">
        <f>summary2021Y!A6</f>
        <v>สำนักงานวิชาการ</v>
      </c>
    </row>
    <row r="2" spans="1:11" s="119" customFormat="1" ht="29.25" customHeight="1">
      <c r="A2" s="260" t="s">
        <v>126</v>
      </c>
      <c r="B2" s="261">
        <v>2.1</v>
      </c>
      <c r="C2" s="118" t="s">
        <v>0</v>
      </c>
      <c r="D2" s="409" t="s">
        <v>127</v>
      </c>
      <c r="E2" s="409"/>
      <c r="F2" s="409"/>
      <c r="G2" s="409"/>
      <c r="H2" s="409"/>
      <c r="I2" s="409"/>
      <c r="J2" s="409"/>
      <c r="K2" s="409"/>
    </row>
    <row r="3" spans="1:11" s="177" customFormat="1" ht="25.5" customHeight="1">
      <c r="A3" s="262" t="s">
        <v>1</v>
      </c>
      <c r="B3" s="263"/>
      <c r="C3" s="264" t="s">
        <v>0</v>
      </c>
      <c r="D3" s="265">
        <v>10</v>
      </c>
      <c r="K3" s="289" t="s">
        <v>130</v>
      </c>
    </row>
    <row r="4" spans="1:10" s="177" customFormat="1" ht="25.5" customHeight="1">
      <c r="A4" s="262" t="s">
        <v>2</v>
      </c>
      <c r="B4" s="263"/>
      <c r="C4" s="264" t="s">
        <v>0</v>
      </c>
      <c r="D4" s="266">
        <f>IF(E6=1,"N/A",I10)</f>
        <v>0</v>
      </c>
      <c r="J4" s="121"/>
    </row>
    <row r="5" spans="1:4" s="177" customFormat="1" ht="25.5" customHeight="1">
      <c r="A5" s="267" t="s">
        <v>3</v>
      </c>
      <c r="B5" s="263"/>
      <c r="C5" s="264" t="s">
        <v>0</v>
      </c>
      <c r="D5" s="268" t="str">
        <f>IF(D6="N/A","N/A",IF(D6&gt;=4.5,"ดีมาก",IF(D6&gt;=3.5,"ดี",IF(D6&gt;=2.5,"ปานกลาง",IF(D6&gt;=1.5,"ต่ำ","ต่ำมาก")))))</f>
        <v>ต่ำมาก</v>
      </c>
    </row>
    <row r="6" spans="1:6" s="177" customFormat="1" ht="25.5" customHeight="1">
      <c r="A6" s="269" t="s">
        <v>4</v>
      </c>
      <c r="B6" s="270"/>
      <c r="C6" s="271" t="s">
        <v>0</v>
      </c>
      <c r="D6" s="272">
        <f>IF(E6=1,1,J10)-K10</f>
        <v>1</v>
      </c>
      <c r="E6" s="273"/>
      <c r="F6" s="121" t="s">
        <v>5</v>
      </c>
    </row>
    <row r="7" spans="1:6" s="176" customFormat="1" ht="20.25">
      <c r="A7" s="274"/>
      <c r="C7" s="275"/>
      <c r="D7" s="276"/>
      <c r="F7" s="249"/>
    </row>
    <row r="8" spans="1:8" s="250" customFormat="1" ht="24" customHeight="1">
      <c r="A8" s="120"/>
      <c r="C8" s="118"/>
      <c r="D8" s="410" t="s">
        <v>6</v>
      </c>
      <c r="E8" s="410"/>
      <c r="F8" s="410"/>
      <c r="G8" s="410"/>
      <c r="H8" s="410"/>
    </row>
    <row r="9" spans="1:10" s="250" customFormat="1" ht="24" customHeight="1">
      <c r="A9" s="120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248" t="s">
        <v>7</v>
      </c>
    </row>
    <row r="10" spans="2:10" s="250" customFormat="1" ht="30" customHeight="1">
      <c r="B10" s="277"/>
      <c r="D10" s="247">
        <v>75</v>
      </c>
      <c r="E10" s="247">
        <v>80</v>
      </c>
      <c r="F10" s="247">
        <v>85</v>
      </c>
      <c r="G10" s="247">
        <v>90</v>
      </c>
      <c r="H10" s="247">
        <v>95</v>
      </c>
      <c r="I10" s="278"/>
      <c r="J10" s="188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1</v>
      </c>
    </row>
    <row r="11" s="176" customFormat="1" ht="20.25"/>
    <row r="12" spans="2:11" s="176" customFormat="1" ht="17.25" customHeight="1">
      <c r="B12" s="411" t="s">
        <v>128</v>
      </c>
      <c r="C12" s="411"/>
      <c r="D12" s="411"/>
      <c r="E12" s="411"/>
      <c r="F12" s="411"/>
      <c r="G12" s="411"/>
      <c r="H12" s="411"/>
      <c r="I12" s="411"/>
      <c r="J12" s="411"/>
      <c r="K12" s="411"/>
    </row>
    <row r="13" spans="2:11" s="176" customFormat="1" ht="17.25" customHeight="1">
      <c r="B13" s="411"/>
      <c r="C13" s="411"/>
      <c r="D13" s="411"/>
      <c r="E13" s="411"/>
      <c r="F13" s="411"/>
      <c r="G13" s="411"/>
      <c r="H13" s="411"/>
      <c r="I13" s="411"/>
      <c r="J13" s="411"/>
      <c r="K13" s="411"/>
    </row>
    <row r="14" spans="2:4" s="176" customFormat="1" ht="24" customHeight="1">
      <c r="B14" s="279"/>
      <c r="D14" s="176" t="s">
        <v>129</v>
      </c>
    </row>
    <row r="15" spans="2:11" s="280" customFormat="1" ht="24" customHeight="1">
      <c r="B15" s="408" t="s">
        <v>64</v>
      </c>
      <c r="C15" s="408"/>
      <c r="D15" s="408"/>
      <c r="K15" s="177"/>
    </row>
    <row r="16" spans="2:14" s="122" customFormat="1" ht="24" customHeight="1">
      <c r="B16" s="412"/>
      <c r="C16" s="412"/>
      <c r="D16" s="412"/>
      <c r="E16" s="412"/>
      <c r="F16" s="412"/>
      <c r="G16" s="412"/>
      <c r="H16" s="412"/>
      <c r="I16" s="412"/>
      <c r="J16" s="412"/>
      <c r="K16" s="281"/>
      <c r="L16" s="281"/>
      <c r="M16" s="281"/>
      <c r="N16" s="282"/>
    </row>
    <row r="17" spans="2:14" s="122" customFormat="1" ht="24" customHeight="1">
      <c r="B17" s="412"/>
      <c r="C17" s="412"/>
      <c r="D17" s="412"/>
      <c r="E17" s="412"/>
      <c r="F17" s="412"/>
      <c r="G17" s="412"/>
      <c r="H17" s="412"/>
      <c r="I17" s="412"/>
      <c r="J17" s="412"/>
      <c r="K17" s="281"/>
      <c r="L17" s="281"/>
      <c r="M17" s="281"/>
      <c r="N17" s="282"/>
    </row>
    <row r="18" spans="2:14" s="122" customFormat="1" ht="24" customHeight="1">
      <c r="B18" s="412"/>
      <c r="C18" s="412"/>
      <c r="D18" s="412"/>
      <c r="E18" s="412"/>
      <c r="F18" s="412"/>
      <c r="G18" s="412"/>
      <c r="H18" s="412"/>
      <c r="I18" s="412"/>
      <c r="J18" s="412"/>
      <c r="K18" s="281"/>
      <c r="L18" s="281"/>
      <c r="M18" s="281"/>
      <c r="N18" s="282"/>
    </row>
    <row r="19" spans="2:14" s="122" customFormat="1" ht="24" customHeight="1">
      <c r="B19" s="412"/>
      <c r="C19" s="412"/>
      <c r="D19" s="412"/>
      <c r="E19" s="412"/>
      <c r="F19" s="412"/>
      <c r="G19" s="412"/>
      <c r="H19" s="412"/>
      <c r="I19" s="412"/>
      <c r="J19" s="412"/>
      <c r="K19" s="281"/>
      <c r="L19" s="281"/>
      <c r="M19" s="281"/>
      <c r="N19" s="282"/>
    </row>
    <row r="20" spans="2:14" s="122" customFormat="1" ht="24" customHeight="1">
      <c r="B20" s="412"/>
      <c r="C20" s="412"/>
      <c r="D20" s="412"/>
      <c r="E20" s="412"/>
      <c r="F20" s="412"/>
      <c r="G20" s="412"/>
      <c r="H20" s="412"/>
      <c r="I20" s="412"/>
      <c r="J20" s="412"/>
      <c r="K20" s="281"/>
      <c r="L20" s="281"/>
      <c r="M20" s="281"/>
      <c r="N20" s="282"/>
    </row>
    <row r="21" spans="2:14" s="122" customFormat="1" ht="24" customHeight="1">
      <c r="B21" s="412"/>
      <c r="C21" s="412"/>
      <c r="D21" s="412"/>
      <c r="E21" s="412"/>
      <c r="F21" s="412"/>
      <c r="G21" s="412"/>
      <c r="H21" s="412"/>
      <c r="I21" s="412"/>
      <c r="J21" s="412"/>
      <c r="K21" s="281"/>
      <c r="L21" s="281"/>
      <c r="M21" s="281"/>
      <c r="N21" s="282"/>
    </row>
    <row r="22" spans="2:14" s="280" customFormat="1" ht="24" customHeight="1">
      <c r="B22" s="173" t="s">
        <v>58</v>
      </c>
      <c r="C22" s="173"/>
      <c r="D22" s="173"/>
      <c r="E22" s="173"/>
      <c r="F22" s="173"/>
      <c r="G22" s="173"/>
      <c r="H22" s="173"/>
      <c r="I22" s="173"/>
      <c r="J22" s="173"/>
      <c r="K22" s="173"/>
      <c r="L22" s="283"/>
      <c r="M22" s="283"/>
      <c r="N22" s="284"/>
    </row>
    <row r="23" s="124" customFormat="1" ht="24" customHeight="1"/>
    <row r="24" spans="2:4" s="173" customFormat="1" ht="24" customHeight="1">
      <c r="B24" s="408" t="s">
        <v>68</v>
      </c>
      <c r="C24" s="408"/>
      <c r="D24" s="408"/>
    </row>
    <row r="25" spans="2:15" s="124" customFormat="1" ht="24" customHeight="1">
      <c r="B25" s="407"/>
      <c r="C25" s="407"/>
      <c r="D25" s="407"/>
      <c r="E25" s="407"/>
      <c r="F25" s="407"/>
      <c r="G25" s="407"/>
      <c r="H25" s="407"/>
      <c r="I25" s="407"/>
      <c r="J25" s="407"/>
      <c r="K25" s="251"/>
      <c r="L25" s="251"/>
      <c r="M25" s="251"/>
      <c r="N25" s="251"/>
      <c r="O25" s="251"/>
    </row>
    <row r="26" spans="2:15" s="124" customFormat="1" ht="24" customHeight="1">
      <c r="B26" s="407"/>
      <c r="C26" s="407"/>
      <c r="D26" s="407"/>
      <c r="E26" s="407"/>
      <c r="F26" s="407"/>
      <c r="G26" s="407"/>
      <c r="H26" s="407"/>
      <c r="I26" s="407"/>
      <c r="J26" s="407"/>
      <c r="K26" s="251"/>
      <c r="L26" s="251"/>
      <c r="M26" s="251"/>
      <c r="N26" s="251"/>
      <c r="O26" s="251"/>
    </row>
    <row r="27" spans="2:15" s="124" customFormat="1" ht="24" customHeight="1">
      <c r="B27" s="407"/>
      <c r="C27" s="407"/>
      <c r="D27" s="407"/>
      <c r="E27" s="407"/>
      <c r="F27" s="407"/>
      <c r="G27" s="407"/>
      <c r="H27" s="407"/>
      <c r="I27" s="407"/>
      <c r="J27" s="407"/>
      <c r="K27" s="251"/>
      <c r="L27" s="251"/>
      <c r="M27" s="251"/>
      <c r="N27" s="251"/>
      <c r="O27" s="251"/>
    </row>
    <row r="28" spans="2:15" s="124" customFormat="1" ht="24" customHeight="1">
      <c r="B28" s="407"/>
      <c r="C28" s="407"/>
      <c r="D28" s="407"/>
      <c r="E28" s="407"/>
      <c r="F28" s="407"/>
      <c r="G28" s="407"/>
      <c r="H28" s="407"/>
      <c r="I28" s="407"/>
      <c r="J28" s="407"/>
      <c r="K28" s="251"/>
      <c r="L28" s="251"/>
      <c r="M28" s="251"/>
      <c r="N28" s="251"/>
      <c r="O28" s="251"/>
    </row>
    <row r="29" spans="2:15" s="124" customFormat="1" ht="24" customHeight="1">
      <c r="B29" s="407"/>
      <c r="C29" s="407"/>
      <c r="D29" s="407"/>
      <c r="E29" s="407"/>
      <c r="F29" s="407"/>
      <c r="G29" s="407"/>
      <c r="H29" s="407"/>
      <c r="I29" s="407"/>
      <c r="J29" s="407"/>
      <c r="K29" s="251"/>
      <c r="L29" s="251"/>
      <c r="M29" s="251"/>
      <c r="N29" s="251"/>
      <c r="O29" s="251"/>
    </row>
    <row r="30" spans="2:15" s="124" customFormat="1" ht="24" customHeight="1">
      <c r="B30" s="407"/>
      <c r="C30" s="407"/>
      <c r="D30" s="407"/>
      <c r="E30" s="407"/>
      <c r="F30" s="407"/>
      <c r="G30" s="407"/>
      <c r="H30" s="407"/>
      <c r="I30" s="407"/>
      <c r="J30" s="407"/>
      <c r="K30" s="251"/>
      <c r="L30" s="251"/>
      <c r="M30" s="251"/>
      <c r="N30" s="251"/>
      <c r="O30" s="251"/>
    </row>
    <row r="31" spans="2:15" s="173" customFormat="1" ht="24" customHeight="1">
      <c r="B31" s="408" t="s">
        <v>58</v>
      </c>
      <c r="C31" s="408"/>
      <c r="D31" s="408"/>
      <c r="E31" s="408"/>
      <c r="F31" s="408"/>
      <c r="G31" s="408"/>
      <c r="H31" s="408"/>
      <c r="I31" s="408"/>
      <c r="L31" s="283"/>
      <c r="M31" s="283"/>
      <c r="N31" s="283"/>
      <c r="O31" s="283"/>
    </row>
    <row r="32" s="176" customFormat="1" ht="20.25"/>
    <row r="33" s="176" customFormat="1" ht="20.25"/>
    <row r="34" s="176" customFormat="1" ht="20.25"/>
    <row r="35" s="176" customFormat="1" ht="20.25"/>
    <row r="36" s="176" customFormat="1" ht="20.25"/>
    <row r="37" s="176" customFormat="1" ht="20.25"/>
    <row r="38" s="176" customFormat="1" ht="20.25"/>
    <row r="39" s="176" customFormat="1" ht="20.25"/>
    <row r="40" s="176" customFormat="1" ht="20.25"/>
    <row r="41" s="176" customFormat="1" ht="20.25"/>
    <row r="42" s="176" customFormat="1" ht="20.25"/>
    <row r="43" s="176" customFormat="1" ht="20.25"/>
    <row r="44" s="176" customFormat="1" ht="20.25"/>
    <row r="45" s="176" customFormat="1" ht="20.25"/>
    <row r="46" s="176" customFormat="1" ht="20.25"/>
    <row r="47" s="176" customFormat="1" ht="20.25"/>
    <row r="48" s="176" customFormat="1" ht="20.25"/>
    <row r="49" s="176" customFormat="1" ht="20.25"/>
    <row r="50" s="176" customFormat="1" ht="20.25"/>
    <row r="51" s="176" customFormat="1" ht="20.25"/>
    <row r="52" s="176" customFormat="1" ht="20.25"/>
    <row r="53" s="176" customFormat="1" ht="20.25"/>
    <row r="54" s="176" customFormat="1" ht="20.25"/>
    <row r="55" s="176" customFormat="1" ht="20.25"/>
    <row r="56" s="176" customFormat="1" ht="20.25"/>
    <row r="57" s="176" customFormat="1" ht="20.25"/>
    <row r="58" s="176" customFormat="1" ht="20.25"/>
    <row r="59" s="176" customFormat="1" ht="20.25"/>
    <row r="60" s="176" customFormat="1" ht="20.25"/>
    <row r="61" s="176" customFormat="1" ht="20.25"/>
    <row r="62" s="176" customFormat="1" ht="20.25"/>
    <row r="63" s="176" customFormat="1" ht="20.25"/>
    <row r="64" s="176" customFormat="1" ht="20.25"/>
    <row r="65" s="176" customFormat="1" ht="20.25"/>
    <row r="66" s="176" customFormat="1" ht="20.25"/>
    <row r="67" s="176" customFormat="1" ht="20.25"/>
    <row r="68" s="176" customFormat="1" ht="20.25"/>
    <row r="69" s="176" customFormat="1" ht="20.25"/>
    <row r="70" s="176" customFormat="1" ht="20.25"/>
    <row r="71" s="176" customFormat="1" ht="20.25"/>
    <row r="72" s="176" customFormat="1" ht="20.25"/>
    <row r="73" s="176" customFormat="1" ht="20.25"/>
    <row r="74" s="176" customFormat="1" ht="20.25"/>
    <row r="75" s="176" customFormat="1" ht="20.25"/>
    <row r="76" s="176" customFormat="1" ht="20.25"/>
    <row r="77" s="176" customFormat="1" ht="20.25"/>
    <row r="78" s="176" customFormat="1" ht="20.25"/>
    <row r="79" s="176" customFormat="1" ht="20.25"/>
    <row r="80" s="176" customFormat="1" ht="20.25"/>
    <row r="81" s="176" customFormat="1" ht="20.25"/>
    <row r="82" s="176" customFormat="1" ht="20.25"/>
    <row r="83" s="176" customFormat="1" ht="20.25"/>
    <row r="84" s="176" customFormat="1" ht="20.25"/>
    <row r="85" s="176" customFormat="1" ht="20.25"/>
    <row r="86" s="176" customFormat="1" ht="20.25"/>
    <row r="87" s="176" customFormat="1" ht="20.25"/>
    <row r="88" s="176" customFormat="1" ht="20.25"/>
    <row r="89" s="176" customFormat="1" ht="20.25"/>
    <row r="90" s="176" customFormat="1" ht="20.25"/>
    <row r="91" s="176" customFormat="1" ht="20.25"/>
    <row r="92" s="176" customFormat="1" ht="20.25"/>
    <row r="93" s="176" customFormat="1" ht="20.25"/>
    <row r="94" s="176" customFormat="1" ht="20.25"/>
  </sheetData>
  <sheetProtection password="DECA" sheet="1"/>
  <mergeCells count="8">
    <mergeCell ref="B25:J30"/>
    <mergeCell ref="B31:I31"/>
    <mergeCell ref="D2:K2"/>
    <mergeCell ref="D8:H8"/>
    <mergeCell ref="B12:K13"/>
    <mergeCell ref="B15:D15"/>
    <mergeCell ref="B16:J21"/>
    <mergeCell ref="B24:D24"/>
  </mergeCells>
  <printOptions/>
  <pageMargins left="0.49" right="0.4330708661417323" top="0.4724409448818898" bottom="0.4330708661417323" header="0.31496062992125984" footer="0.31496062992125984"/>
  <pageSetup horizontalDpi="600" verticalDpi="600" orientation="landscape" paperSize="9" scale="95" r:id="rId3"/>
  <headerFooter>
    <oddFooter>&amp;R&amp;P</oddFooter>
  </headerFooter>
  <rowBreaks count="1" manualBreakCount="1">
    <brk id="2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view="pageLayout" workbookViewId="0" topLeftCell="A1">
      <selection activeCell="A41" sqref="A41:IV68"/>
    </sheetView>
  </sheetViews>
  <sheetFormatPr defaultColWidth="7.00390625" defaultRowHeight="15"/>
  <cols>
    <col min="1" max="1" width="12.7109375" style="124" customWidth="1"/>
    <col min="2" max="2" width="8.00390625" style="124" customWidth="1"/>
    <col min="3" max="3" width="2.8515625" style="124" customWidth="1"/>
    <col min="4" max="5" width="11.57421875" style="124" customWidth="1"/>
    <col min="6" max="6" width="12.421875" style="124" customWidth="1"/>
    <col min="7" max="7" width="12.28125" style="124" customWidth="1"/>
    <col min="8" max="8" width="13.140625" style="124" customWidth="1"/>
    <col min="9" max="9" width="14.421875" style="124" customWidth="1"/>
    <col min="10" max="10" width="14.7109375" style="124" customWidth="1"/>
    <col min="11" max="11" width="14.8515625" style="124" customWidth="1"/>
    <col min="12" max="16384" width="7.00390625" style="124" customWidth="1"/>
  </cols>
  <sheetData>
    <row r="1" ht="20.25">
      <c r="G1" s="124" t="str">
        <f>summary2021Y!A6</f>
        <v>สำนักงานวิชาการ</v>
      </c>
    </row>
    <row r="2" spans="1:11" s="119" customFormat="1" ht="31.5" customHeight="1">
      <c r="A2" s="168" t="s">
        <v>96</v>
      </c>
      <c r="B2" s="195">
        <v>3.1</v>
      </c>
      <c r="C2" s="169" t="s">
        <v>0</v>
      </c>
      <c r="D2" s="413" t="s">
        <v>100</v>
      </c>
      <c r="E2" s="414"/>
      <c r="F2" s="414"/>
      <c r="G2" s="414"/>
      <c r="H2" s="414"/>
      <c r="I2" s="414"/>
      <c r="J2" s="414"/>
      <c r="K2" s="196" t="s">
        <v>105</v>
      </c>
    </row>
    <row r="3" spans="1:4" s="119" customFormat="1" ht="24.75" customHeight="1">
      <c r="A3" s="415" t="s">
        <v>1</v>
      </c>
      <c r="B3" s="416"/>
      <c r="C3" s="169" t="s">
        <v>0</v>
      </c>
      <c r="D3" s="170">
        <v>7</v>
      </c>
    </row>
    <row r="4" spans="1:5" s="119" customFormat="1" ht="24.75" customHeight="1">
      <c r="A4" s="415" t="s">
        <v>2</v>
      </c>
      <c r="B4" s="416"/>
      <c r="C4" s="171" t="s">
        <v>0</v>
      </c>
      <c r="D4" s="172" t="e">
        <f>IF(E6=1,"N/A",I10)</f>
        <v>#DIV/0!</v>
      </c>
      <c r="E4" s="173"/>
    </row>
    <row r="5" spans="1:5" s="119" customFormat="1" ht="24.75" customHeight="1">
      <c r="A5" s="415" t="s">
        <v>3</v>
      </c>
      <c r="B5" s="416"/>
      <c r="C5" s="171" t="s">
        <v>0</v>
      </c>
      <c r="D5" s="174" t="e">
        <f>IF(D6="N/A","N/A",IF(D6&gt;=4.5,"ดีมาก",IF(D6&gt;=3.5,"ดี",IF(D6&gt;=2.5,"ปานกลาง",IF(D6&gt;=1.5,"ต่ำ","ต่ำมาก")))))</f>
        <v>#DIV/0!</v>
      </c>
      <c r="E5" s="173"/>
    </row>
    <row r="6" spans="1:6" s="119" customFormat="1" ht="24.75" customHeight="1">
      <c r="A6" s="415" t="s">
        <v>4</v>
      </c>
      <c r="B6" s="416"/>
      <c r="C6" s="171" t="s">
        <v>0</v>
      </c>
      <c r="D6" s="175" t="e">
        <f>IF(E6=1,1,J10)</f>
        <v>#DIV/0!</v>
      </c>
      <c r="E6" s="347"/>
      <c r="F6" s="121" t="s">
        <v>5</v>
      </c>
    </row>
    <row r="7" spans="6:7" s="119" customFormat="1" ht="20.25">
      <c r="F7" s="190"/>
      <c r="G7" s="191"/>
    </row>
    <row r="8" spans="1:8" s="177" customFormat="1" ht="26.25" customHeight="1">
      <c r="A8" s="120"/>
      <c r="C8" s="118"/>
      <c r="D8" s="417" t="s">
        <v>6</v>
      </c>
      <c r="E8" s="417"/>
      <c r="F8" s="417"/>
      <c r="G8" s="417"/>
      <c r="H8" s="417"/>
    </row>
    <row r="9" spans="1:10" s="177" customFormat="1" ht="26.25" customHeight="1">
      <c r="A9" s="120"/>
      <c r="C9" s="118"/>
      <c r="D9" s="186" t="s">
        <v>13</v>
      </c>
      <c r="E9" s="186" t="s">
        <v>14</v>
      </c>
      <c r="F9" s="186" t="s">
        <v>15</v>
      </c>
      <c r="G9" s="186" t="s">
        <v>16</v>
      </c>
      <c r="H9" s="186" t="s">
        <v>17</v>
      </c>
      <c r="I9" s="187" t="s">
        <v>2</v>
      </c>
      <c r="J9" s="346" t="s">
        <v>7</v>
      </c>
    </row>
    <row r="10" spans="2:10" s="177" customFormat="1" ht="26.25" customHeight="1">
      <c r="B10" s="184"/>
      <c r="D10" s="185">
        <v>40</v>
      </c>
      <c r="E10" s="185">
        <v>50</v>
      </c>
      <c r="F10" s="185">
        <v>60</v>
      </c>
      <c r="G10" s="185">
        <v>70</v>
      </c>
      <c r="H10" s="185">
        <v>80</v>
      </c>
      <c r="I10" s="189" t="e">
        <f>J13*100/J12</f>
        <v>#DIV/0!</v>
      </c>
      <c r="J10" s="188" t="e">
        <f>6-IF(G10&gt;=H10,IF(I10&lt;=H10,1,IF(I10&lt;=G10,1+(I10-H10)/(G10-H10),IF(I10&lt;=F10,2+(I10-G10)/(F10-G10),IF(I10&lt;=E10,3+(I10-F10)/(E10-F10),IF(I10&lt;=D10,4+(I10-E10)/(D10-E10),5))))),IF(I10&gt;=H10,1,IF(I10&gt;=G10,1+(H10-I10)/(H10-G10),IF(I10&gt;=F10,2+(G10-I10)/(G10-F10),IF(I10&gt;=E10,3+(F10-I10)/(F10-E10),IF(I10&gt;=D10,4+(E10-I10)/(E10-D10),5))))))</f>
        <v>#DIV/0!</v>
      </c>
    </row>
    <row r="11" spans="3:5" s="177" customFormat="1" ht="20.25">
      <c r="C11" s="192"/>
      <c r="D11" s="193"/>
      <c r="E11" s="194"/>
    </row>
    <row r="12" spans="4:11" s="176" customFormat="1" ht="54.75" customHeight="1">
      <c r="D12" s="420" t="s">
        <v>118</v>
      </c>
      <c r="E12" s="421"/>
      <c r="F12" s="421"/>
      <c r="G12" s="421"/>
      <c r="H12" s="421"/>
      <c r="I12" s="421"/>
      <c r="J12" s="348"/>
      <c r="K12" s="121" t="s">
        <v>8</v>
      </c>
    </row>
    <row r="13" spans="4:11" s="176" customFormat="1" ht="54.75" customHeight="1">
      <c r="D13" s="420" t="s">
        <v>103</v>
      </c>
      <c r="E13" s="420"/>
      <c r="F13" s="420"/>
      <c r="G13" s="420"/>
      <c r="H13" s="420"/>
      <c r="I13" s="420"/>
      <c r="J13" s="348"/>
      <c r="K13" s="121" t="s">
        <v>8</v>
      </c>
    </row>
    <row r="14" spans="4:11" s="176" customFormat="1" ht="31.5" customHeight="1">
      <c r="D14" s="178"/>
      <c r="E14" s="179"/>
      <c r="F14" s="179"/>
      <c r="G14" s="179"/>
      <c r="H14" s="179"/>
      <c r="I14" s="179"/>
      <c r="J14" s="180"/>
      <c r="K14" s="181"/>
    </row>
    <row r="15" spans="4:11" s="176" customFormat="1" ht="54.75" customHeight="1">
      <c r="D15" s="422" t="s">
        <v>102</v>
      </c>
      <c r="E15" s="422"/>
      <c r="F15" s="422"/>
      <c r="G15" s="422"/>
      <c r="H15" s="422"/>
      <c r="I15" s="182" t="e">
        <f>J13*100/J12</f>
        <v>#DIV/0!</v>
      </c>
      <c r="J15" s="180"/>
      <c r="K15" s="181"/>
    </row>
    <row r="16" spans="4:11" s="176" customFormat="1" ht="28.5" customHeight="1">
      <c r="D16" s="178"/>
      <c r="E16" s="179"/>
      <c r="F16" s="179"/>
      <c r="G16" s="179"/>
      <c r="H16" s="179"/>
      <c r="I16" s="179"/>
      <c r="J16" s="180"/>
      <c r="K16" s="181"/>
    </row>
    <row r="17" spans="2:4" s="122" customFormat="1" ht="24" customHeight="1">
      <c r="B17" s="418" t="s">
        <v>64</v>
      </c>
      <c r="C17" s="418"/>
      <c r="D17" s="418"/>
    </row>
    <row r="18" spans="2:11" s="122" customFormat="1" ht="24" customHeight="1">
      <c r="B18" s="423"/>
      <c r="C18" s="423"/>
      <c r="D18" s="423"/>
      <c r="E18" s="423"/>
      <c r="F18" s="423"/>
      <c r="G18" s="423"/>
      <c r="H18" s="423"/>
      <c r="I18" s="423"/>
      <c r="J18" s="423"/>
      <c r="K18" s="423"/>
    </row>
    <row r="19" spans="2:11" s="122" customFormat="1" ht="24" customHeight="1">
      <c r="B19" s="423"/>
      <c r="C19" s="423"/>
      <c r="D19" s="423"/>
      <c r="E19" s="423"/>
      <c r="F19" s="423"/>
      <c r="G19" s="423"/>
      <c r="H19" s="423"/>
      <c r="I19" s="423"/>
      <c r="J19" s="423"/>
      <c r="K19" s="423"/>
    </row>
    <row r="20" spans="2:11" s="122" customFormat="1" ht="24" customHeight="1">
      <c r="B20" s="423"/>
      <c r="C20" s="423"/>
      <c r="D20" s="423"/>
      <c r="E20" s="423"/>
      <c r="F20" s="423"/>
      <c r="G20" s="423"/>
      <c r="H20" s="423"/>
      <c r="I20" s="423"/>
      <c r="J20" s="423"/>
      <c r="K20" s="423"/>
    </row>
    <row r="21" spans="2:11" s="122" customFormat="1" ht="24" customHeight="1">
      <c r="B21" s="423"/>
      <c r="C21" s="423"/>
      <c r="D21" s="423"/>
      <c r="E21" s="423"/>
      <c r="F21" s="423"/>
      <c r="G21" s="423"/>
      <c r="H21" s="423"/>
      <c r="I21" s="423"/>
      <c r="J21" s="423"/>
      <c r="K21" s="423"/>
    </row>
    <row r="22" spans="2:11" s="122" customFormat="1" ht="24" customHeight="1">
      <c r="B22" s="423"/>
      <c r="C22" s="423"/>
      <c r="D22" s="423"/>
      <c r="E22" s="423"/>
      <c r="F22" s="423"/>
      <c r="G22" s="423"/>
      <c r="H22" s="423"/>
      <c r="I22" s="423"/>
      <c r="J22" s="423"/>
      <c r="K22" s="423"/>
    </row>
    <row r="23" spans="2:11" s="122" customFormat="1" ht="24" customHeight="1">
      <c r="B23" s="423"/>
      <c r="C23" s="423"/>
      <c r="D23" s="423"/>
      <c r="E23" s="423"/>
      <c r="F23" s="423"/>
      <c r="G23" s="423"/>
      <c r="H23" s="423"/>
      <c r="I23" s="423"/>
      <c r="J23" s="423"/>
      <c r="K23" s="423"/>
    </row>
    <row r="24" spans="2:11" s="122" customFormat="1" ht="24" customHeight="1">
      <c r="B24" s="418" t="s">
        <v>58</v>
      </c>
      <c r="C24" s="418"/>
      <c r="D24" s="418"/>
      <c r="E24" s="418"/>
      <c r="F24" s="418"/>
      <c r="G24" s="418"/>
      <c r="H24" s="418"/>
      <c r="I24" s="418"/>
      <c r="J24" s="418"/>
      <c r="K24" s="418"/>
    </row>
    <row r="25" spans="2:11" s="122" customFormat="1" ht="24" customHeight="1">
      <c r="B25" s="123"/>
      <c r="C25" s="123"/>
      <c r="D25" s="123"/>
      <c r="E25" s="123"/>
      <c r="F25" s="123"/>
      <c r="G25" s="123"/>
      <c r="H25" s="123"/>
      <c r="I25" s="123"/>
      <c r="J25" s="123"/>
      <c r="K25" s="123"/>
    </row>
    <row r="26" spans="2:11" ht="24" customHeight="1">
      <c r="B26" s="183" t="s">
        <v>18</v>
      </c>
      <c r="C26" s="183"/>
      <c r="D26" s="183"/>
      <c r="E26" s="183"/>
      <c r="F26" s="183"/>
      <c r="G26" s="183"/>
      <c r="H26" s="183"/>
      <c r="I26" s="183"/>
      <c r="J26" s="183"/>
      <c r="K26" s="183"/>
    </row>
    <row r="27" spans="2:11" ht="24" customHeight="1">
      <c r="B27" s="419"/>
      <c r="C27" s="419"/>
      <c r="D27" s="419"/>
      <c r="E27" s="419"/>
      <c r="F27" s="419"/>
      <c r="G27" s="419"/>
      <c r="H27" s="419"/>
      <c r="I27" s="419"/>
      <c r="J27" s="419"/>
      <c r="K27" s="419"/>
    </row>
    <row r="28" spans="2:11" ht="24" customHeight="1">
      <c r="B28" s="419"/>
      <c r="C28" s="419"/>
      <c r="D28" s="419"/>
      <c r="E28" s="419"/>
      <c r="F28" s="419"/>
      <c r="G28" s="419"/>
      <c r="H28" s="419"/>
      <c r="I28" s="419"/>
      <c r="J28" s="419"/>
      <c r="K28" s="419"/>
    </row>
    <row r="29" spans="2:11" ht="24" customHeight="1">
      <c r="B29" s="419"/>
      <c r="C29" s="419"/>
      <c r="D29" s="419"/>
      <c r="E29" s="419"/>
      <c r="F29" s="419"/>
      <c r="G29" s="419"/>
      <c r="H29" s="419"/>
      <c r="I29" s="419"/>
      <c r="J29" s="419"/>
      <c r="K29" s="419"/>
    </row>
    <row r="30" spans="2:11" ht="24" customHeight="1">
      <c r="B30" s="419"/>
      <c r="C30" s="419"/>
      <c r="D30" s="419"/>
      <c r="E30" s="419"/>
      <c r="F30" s="419"/>
      <c r="G30" s="419"/>
      <c r="H30" s="419"/>
      <c r="I30" s="419"/>
      <c r="J30" s="419"/>
      <c r="K30" s="419"/>
    </row>
    <row r="31" spans="2:11" ht="24" customHeight="1">
      <c r="B31" s="419"/>
      <c r="C31" s="419"/>
      <c r="D31" s="419"/>
      <c r="E31" s="419"/>
      <c r="F31" s="419"/>
      <c r="G31" s="419"/>
      <c r="H31" s="419"/>
      <c r="I31" s="419"/>
      <c r="J31" s="419"/>
      <c r="K31" s="419"/>
    </row>
    <row r="32" spans="2:11" ht="24" customHeight="1">
      <c r="B32" s="419"/>
      <c r="C32" s="419"/>
      <c r="D32" s="419"/>
      <c r="E32" s="419"/>
      <c r="F32" s="419"/>
      <c r="G32" s="419"/>
      <c r="H32" s="419"/>
      <c r="I32" s="419"/>
      <c r="J32" s="419"/>
      <c r="K32" s="419"/>
    </row>
    <row r="33" spans="2:10" ht="24" customHeight="1">
      <c r="B33" s="418" t="s">
        <v>58</v>
      </c>
      <c r="C33" s="418"/>
      <c r="D33" s="418"/>
      <c r="E33" s="418"/>
      <c r="F33" s="418"/>
      <c r="G33" s="418"/>
      <c r="H33" s="418"/>
      <c r="I33" s="418"/>
      <c r="J33" s="418"/>
    </row>
    <row r="34" ht="24" customHeight="1"/>
  </sheetData>
  <sheetProtection password="DECA" sheet="1"/>
  <mergeCells count="14">
    <mergeCell ref="A3:B3"/>
    <mergeCell ref="A4:B4"/>
    <mergeCell ref="B18:K23"/>
    <mergeCell ref="B27:K32"/>
    <mergeCell ref="D12:I12"/>
    <mergeCell ref="D13:I13"/>
    <mergeCell ref="D15:H15"/>
    <mergeCell ref="B17:D17"/>
    <mergeCell ref="B24:K24"/>
    <mergeCell ref="D2:J2"/>
    <mergeCell ref="A5:B5"/>
    <mergeCell ref="A6:B6"/>
    <mergeCell ref="D8:H8"/>
    <mergeCell ref="B33:J33"/>
  </mergeCells>
  <printOptions/>
  <pageMargins left="0.4724409448818898" right="0.35433070866141736" top="0.7480314960629921" bottom="0.7480314960629921" header="0.31496062992125984" footer="0.31496062992125984"/>
  <pageSetup horizontalDpi="600" verticalDpi="600" orientation="landscape" scale="90" r:id="rId2"/>
  <headerFooter>
    <oddHeader>&amp;C&amp;G</oddHeader>
    <oddFooter>&amp;R&amp;P</oddFooter>
  </headerFooter>
  <rowBreaks count="1" manualBreakCount="1">
    <brk id="16" max="255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1">
      <selection activeCell="P17" sqref="P17"/>
    </sheetView>
  </sheetViews>
  <sheetFormatPr defaultColWidth="7.00390625" defaultRowHeight="15"/>
  <cols>
    <col min="1" max="1" width="13.57421875" style="293" customWidth="1"/>
    <col min="2" max="2" width="7.140625" style="293" customWidth="1"/>
    <col min="3" max="3" width="2.421875" style="293" customWidth="1"/>
    <col min="4" max="8" width="11.57421875" style="293" customWidth="1"/>
    <col min="9" max="9" width="15.421875" style="293" customWidth="1"/>
    <col min="10" max="10" width="16.8515625" style="293" customWidth="1"/>
    <col min="11" max="11" width="8.28125" style="293" customWidth="1"/>
    <col min="12" max="12" width="8.421875" style="293" customWidth="1"/>
    <col min="13" max="13" width="12.8515625" style="293" bestFit="1" customWidth="1"/>
    <col min="14" max="14" width="12.140625" style="293" bestFit="1" customWidth="1"/>
    <col min="15" max="15" width="13.00390625" style="293" bestFit="1" customWidth="1"/>
    <col min="16" max="16" width="7.00390625" style="293" customWidth="1"/>
    <col min="17" max="17" width="11.140625" style="293" customWidth="1"/>
    <col min="18" max="16384" width="7.00390625" style="293" customWidth="1"/>
  </cols>
  <sheetData>
    <row r="1" ht="19.5">
      <c r="I1" s="293" t="str">
        <f>summary2021Y!A6</f>
        <v>สำนักงานวิชาการ</v>
      </c>
    </row>
    <row r="2" spans="1:14" s="298" customFormat="1" ht="30" customHeight="1">
      <c r="A2" s="294" t="s">
        <v>97</v>
      </c>
      <c r="B2" s="295">
        <v>4.2</v>
      </c>
      <c r="C2" s="296" t="s">
        <v>0</v>
      </c>
      <c r="D2" s="424" t="s">
        <v>114</v>
      </c>
      <c r="E2" s="425"/>
      <c r="F2" s="425"/>
      <c r="G2" s="425"/>
      <c r="H2" s="425"/>
      <c r="I2" s="425"/>
      <c r="J2" s="425"/>
      <c r="K2" s="425"/>
      <c r="L2" s="425"/>
      <c r="M2" s="425"/>
      <c r="N2" s="297"/>
    </row>
    <row r="3" spans="1:4" s="298" customFormat="1" ht="24.75" customHeight="1">
      <c r="A3" s="426" t="s">
        <v>1</v>
      </c>
      <c r="B3" s="427"/>
      <c r="C3" s="296" t="s">
        <v>0</v>
      </c>
      <c r="D3" s="345">
        <v>10</v>
      </c>
    </row>
    <row r="4" spans="1:5" s="298" customFormat="1" ht="24.75" customHeight="1">
      <c r="A4" s="426" t="s">
        <v>2</v>
      </c>
      <c r="B4" s="427"/>
      <c r="C4" s="299" t="s">
        <v>0</v>
      </c>
      <c r="D4" s="300">
        <f>IF(E6=1,"N/A",J10)</f>
        <v>1</v>
      </c>
      <c r="E4" s="301"/>
    </row>
    <row r="5" spans="1:5" s="298" customFormat="1" ht="24.75" customHeight="1">
      <c r="A5" s="426" t="s">
        <v>3</v>
      </c>
      <c r="B5" s="427"/>
      <c r="C5" s="299" t="s">
        <v>0</v>
      </c>
      <c r="D5" s="302" t="str">
        <f>IF(I10&gt;=3,"ดีมาก",IF(I10&gt;=2,"ปานกลาง",IF(I10&gt;=1,"ต่ำ","ต่ำมาก")))</f>
        <v>ต่ำมาก</v>
      </c>
      <c r="E5" s="301"/>
    </row>
    <row r="6" spans="1:6" s="298" customFormat="1" ht="24.75" customHeight="1">
      <c r="A6" s="426" t="s">
        <v>4</v>
      </c>
      <c r="B6" s="427"/>
      <c r="C6" s="299" t="s">
        <v>0</v>
      </c>
      <c r="D6" s="303">
        <f>IF(E6=1,1,J10)</f>
        <v>1</v>
      </c>
      <c r="E6" s="304"/>
      <c r="F6" s="305" t="s">
        <v>5</v>
      </c>
    </row>
    <row r="7" spans="6:7" s="306" customFormat="1" ht="19.5">
      <c r="F7" s="307"/>
      <c r="G7" s="308"/>
    </row>
    <row r="8" spans="1:8" s="314" customFormat="1" ht="22.5" customHeight="1">
      <c r="A8" s="332"/>
      <c r="C8" s="333"/>
      <c r="D8" s="428" t="s">
        <v>6</v>
      </c>
      <c r="E8" s="428"/>
      <c r="F8" s="428"/>
      <c r="G8" s="428"/>
      <c r="H8" s="428"/>
    </row>
    <row r="9" spans="1:10" s="314" customFormat="1" ht="22.5" customHeight="1">
      <c r="A9" s="332"/>
      <c r="C9" s="333"/>
      <c r="D9" s="334" t="s">
        <v>13</v>
      </c>
      <c r="E9" s="334" t="s">
        <v>14</v>
      </c>
      <c r="F9" s="334" t="s">
        <v>15</v>
      </c>
      <c r="G9" s="334" t="s">
        <v>16</v>
      </c>
      <c r="H9" s="334" t="s">
        <v>17</v>
      </c>
      <c r="I9" s="335" t="s">
        <v>2</v>
      </c>
      <c r="J9" s="336" t="s">
        <v>7</v>
      </c>
    </row>
    <row r="10" spans="2:10" s="314" customFormat="1" ht="22.5" customHeight="1">
      <c r="B10" s="337"/>
      <c r="D10" s="338">
        <v>1</v>
      </c>
      <c r="E10" s="339"/>
      <c r="F10" s="338">
        <v>2</v>
      </c>
      <c r="G10" s="339"/>
      <c r="H10" s="338">
        <v>3</v>
      </c>
      <c r="I10" s="309">
        <f>J13</f>
        <v>0</v>
      </c>
      <c r="J10" s="340">
        <f>6-IF(E6=1,5,IF(I10=H10,1,IF(I10=F10,3,IF(I10=D10,5,IF(I10=0,5)))))</f>
        <v>1</v>
      </c>
    </row>
    <row r="11" spans="3:5" s="310" customFormat="1" ht="19.5">
      <c r="C11" s="311"/>
      <c r="D11" s="312"/>
      <c r="E11" s="313"/>
    </row>
    <row r="12" spans="4:16" s="314" customFormat="1" ht="48.75" customHeight="1">
      <c r="D12" s="430" t="s">
        <v>115</v>
      </c>
      <c r="E12" s="431"/>
      <c r="F12" s="431"/>
      <c r="G12" s="431"/>
      <c r="H12" s="431"/>
      <c r="I12" s="431"/>
      <c r="J12" s="309">
        <v>3</v>
      </c>
      <c r="K12" s="305" t="s">
        <v>8</v>
      </c>
      <c r="M12" s="315"/>
      <c r="N12" s="316"/>
      <c r="O12" s="316"/>
      <c r="P12" s="316"/>
    </row>
    <row r="13" spans="4:17" s="314" customFormat="1" ht="48.75" customHeight="1">
      <c r="D13" s="430" t="s">
        <v>141</v>
      </c>
      <c r="E13" s="430"/>
      <c r="F13" s="430"/>
      <c r="G13" s="430"/>
      <c r="H13" s="430"/>
      <c r="I13" s="430"/>
      <c r="J13" s="317">
        <f>M19</f>
        <v>0</v>
      </c>
      <c r="K13" s="305" t="s">
        <v>8</v>
      </c>
      <c r="M13" s="316"/>
      <c r="N13" s="316"/>
      <c r="O13" s="316"/>
      <c r="P13" s="316"/>
      <c r="Q13" s="316"/>
    </row>
    <row r="14" spans="4:17" s="314" customFormat="1" ht="19.5">
      <c r="D14" s="318"/>
      <c r="E14" s="318"/>
      <c r="F14" s="318"/>
      <c r="G14" s="318"/>
      <c r="H14" s="318"/>
      <c r="I14" s="318"/>
      <c r="J14" s="319"/>
      <c r="K14" s="305"/>
      <c r="M14" s="320"/>
      <c r="N14" s="320"/>
      <c r="O14" s="320"/>
      <c r="P14" s="316"/>
      <c r="Q14" s="316"/>
    </row>
    <row r="15" spans="4:17" s="341" customFormat="1" ht="24" customHeight="1">
      <c r="D15" s="432" t="s">
        <v>122</v>
      </c>
      <c r="E15" s="432"/>
      <c r="F15" s="432"/>
      <c r="G15" s="432"/>
      <c r="H15" s="432"/>
      <c r="I15" s="432"/>
      <c r="J15" s="342" t="s">
        <v>116</v>
      </c>
      <c r="K15" s="433" t="s">
        <v>117</v>
      </c>
      <c r="L15" s="433"/>
      <c r="M15" s="343"/>
      <c r="N15" s="343"/>
      <c r="O15" s="343"/>
      <c r="P15" s="344"/>
      <c r="Q15" s="344"/>
    </row>
    <row r="16" spans="4:17" s="321" customFormat="1" ht="54.75" customHeight="1">
      <c r="D16" s="434" t="s">
        <v>137</v>
      </c>
      <c r="E16" s="435"/>
      <c r="F16" s="435"/>
      <c r="G16" s="435"/>
      <c r="H16" s="435"/>
      <c r="I16" s="436"/>
      <c r="J16" s="322"/>
      <c r="K16" s="437">
        <f>IF(ISBLANK(J16),"",IF(N16&gt;=0,"ผ่าน",IF(N16&lt;0,"ไม่ผ่าน",IF(N16&gt;=0,"ผ่าน",IF(N16&lt;0,"ไม่ผ่าน")))))</f>
      </c>
      <c r="L16" s="438"/>
      <c r="M16" s="323">
        <v>242674</v>
      </c>
      <c r="N16" s="324">
        <f>M16-J16</f>
        <v>242674</v>
      </c>
      <c r="O16" s="325"/>
      <c r="P16" s="326"/>
      <c r="Q16" s="327"/>
    </row>
    <row r="17" spans="4:17" s="321" customFormat="1" ht="69.75" customHeight="1">
      <c r="D17" s="434" t="s">
        <v>138</v>
      </c>
      <c r="E17" s="435"/>
      <c r="F17" s="435"/>
      <c r="G17" s="435"/>
      <c r="H17" s="435"/>
      <c r="I17" s="436"/>
      <c r="J17" s="328"/>
      <c r="K17" s="437">
        <f>IF(ISBLANK(J17),"",IF(N17&gt;=0,"ผ่าน",IF(N17&lt;0,"ไม่ผ่าน",IF(N17&gt;=0,"ผ่าน",IF(N17&lt;0,"ไม่ผ่าน")))))</f>
      </c>
      <c r="L17" s="438"/>
      <c r="M17" s="323">
        <v>242704</v>
      </c>
      <c r="N17" s="324">
        <f>M17-J17</f>
        <v>242704</v>
      </c>
      <c r="O17" s="326"/>
      <c r="P17" s="326"/>
      <c r="Q17" s="326"/>
    </row>
    <row r="18" spans="4:17" s="321" customFormat="1" ht="54.75" customHeight="1">
      <c r="D18" s="434" t="s">
        <v>139</v>
      </c>
      <c r="E18" s="435"/>
      <c r="F18" s="435"/>
      <c r="G18" s="435"/>
      <c r="H18" s="435"/>
      <c r="I18" s="436"/>
      <c r="J18" s="322"/>
      <c r="K18" s="437">
        <f>IF(ISBLANK(J18),"",IF(N18&gt;=0,"ผ่าน",IF(N18&lt;0,"ไม่ผ่าน",IF(N18&gt;=0,"ผ่าน",IF(N18&lt;0,"ไม่ผ่าน")))))</f>
      </c>
      <c r="L18" s="438"/>
      <c r="M18" s="323">
        <v>242766</v>
      </c>
      <c r="N18" s="324">
        <f>M18-J18</f>
        <v>242766</v>
      </c>
      <c r="O18" s="326"/>
      <c r="P18" s="326"/>
      <c r="Q18" s="326"/>
    </row>
    <row r="19" spans="4:17" s="314" customFormat="1" ht="15.75" customHeight="1">
      <c r="D19" s="329"/>
      <c r="E19" s="329"/>
      <c r="F19" s="329"/>
      <c r="G19" s="329"/>
      <c r="H19" s="329"/>
      <c r="I19" s="329"/>
      <c r="J19" s="329"/>
      <c r="K19" s="305"/>
      <c r="M19" s="320">
        <f>COUNTIF(K16:L18,"ผ่าน")</f>
        <v>0</v>
      </c>
      <c r="N19" s="320"/>
      <c r="O19" s="316"/>
      <c r="P19" s="316"/>
      <c r="Q19" s="316"/>
    </row>
    <row r="20" spans="3:17" s="314" customFormat="1" ht="26.25" customHeight="1">
      <c r="C20" s="443" t="s">
        <v>57</v>
      </c>
      <c r="D20" s="443"/>
      <c r="E20" s="443"/>
      <c r="F20" s="329"/>
      <c r="G20" s="329"/>
      <c r="H20" s="329"/>
      <c r="I20" s="329"/>
      <c r="J20" s="329"/>
      <c r="K20" s="305"/>
      <c r="O20" s="316"/>
      <c r="P20" s="316"/>
      <c r="Q20" s="316"/>
    </row>
    <row r="21" spans="3:16" s="314" customFormat="1" ht="191.25" customHeight="1">
      <c r="C21" s="429" t="s">
        <v>140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320"/>
      <c r="O21" s="320"/>
      <c r="P21" s="316"/>
    </row>
    <row r="22" spans="4:14" s="314" customFormat="1" ht="19.5">
      <c r="D22" s="329"/>
      <c r="E22" s="329"/>
      <c r="F22" s="329"/>
      <c r="G22" s="329"/>
      <c r="H22" s="329"/>
      <c r="I22" s="329"/>
      <c r="J22" s="329"/>
      <c r="K22" s="305"/>
      <c r="M22" s="320"/>
      <c r="N22" s="320"/>
    </row>
    <row r="23" spans="2:4" s="330" customFormat="1" ht="19.5">
      <c r="B23" s="439" t="s">
        <v>64</v>
      </c>
      <c r="C23" s="439"/>
      <c r="D23" s="439"/>
    </row>
    <row r="24" spans="2:12" s="330" customFormat="1" ht="19.5">
      <c r="B24" s="440"/>
      <c r="C24" s="440"/>
      <c r="D24" s="440"/>
      <c r="E24" s="440"/>
      <c r="F24" s="440"/>
      <c r="G24" s="440"/>
      <c r="H24" s="440"/>
      <c r="I24" s="440"/>
      <c r="J24" s="440"/>
      <c r="K24" s="440"/>
      <c r="L24" s="440"/>
    </row>
    <row r="25" spans="2:12" s="330" customFormat="1" ht="19.5">
      <c r="B25" s="440"/>
      <c r="C25" s="440"/>
      <c r="D25" s="440"/>
      <c r="E25" s="440"/>
      <c r="F25" s="440"/>
      <c r="G25" s="440"/>
      <c r="H25" s="440"/>
      <c r="I25" s="440"/>
      <c r="J25" s="440"/>
      <c r="K25" s="440"/>
      <c r="L25" s="440"/>
    </row>
    <row r="26" spans="2:12" s="330" customFormat="1" ht="19.5">
      <c r="B26" s="440"/>
      <c r="C26" s="440"/>
      <c r="D26" s="440"/>
      <c r="E26" s="440"/>
      <c r="F26" s="440"/>
      <c r="G26" s="440"/>
      <c r="H26" s="440"/>
      <c r="I26" s="440"/>
      <c r="J26" s="440"/>
      <c r="K26" s="440"/>
      <c r="L26" s="440"/>
    </row>
    <row r="27" spans="2:12" s="330" customFormat="1" ht="19.5">
      <c r="B27" s="440"/>
      <c r="C27" s="440"/>
      <c r="D27" s="440"/>
      <c r="E27" s="440"/>
      <c r="F27" s="440"/>
      <c r="G27" s="440"/>
      <c r="H27" s="440"/>
      <c r="I27" s="440"/>
      <c r="J27" s="440"/>
      <c r="K27" s="440"/>
      <c r="L27" s="440"/>
    </row>
    <row r="28" spans="2:12" s="330" customFormat="1" ht="19.5">
      <c r="B28" s="440"/>
      <c r="C28" s="440"/>
      <c r="D28" s="440"/>
      <c r="E28" s="440"/>
      <c r="F28" s="440"/>
      <c r="G28" s="440"/>
      <c r="H28" s="440"/>
      <c r="I28" s="440"/>
      <c r="J28" s="440"/>
      <c r="K28" s="440"/>
      <c r="L28" s="440"/>
    </row>
    <row r="29" spans="2:12" s="330" customFormat="1" ht="19.5">
      <c r="B29" s="440"/>
      <c r="C29" s="440"/>
      <c r="D29" s="440"/>
      <c r="E29" s="440"/>
      <c r="F29" s="440"/>
      <c r="G29" s="440"/>
      <c r="H29" s="440"/>
      <c r="I29" s="440"/>
      <c r="J29" s="440"/>
      <c r="K29" s="440"/>
      <c r="L29" s="440"/>
    </row>
    <row r="30" spans="2:12" s="330" customFormat="1" ht="19.5"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</row>
    <row r="31" spans="2:12" s="330" customFormat="1" ht="19.5">
      <c r="B31" s="439" t="s">
        <v>58</v>
      </c>
      <c r="C31" s="439"/>
      <c r="D31" s="439"/>
      <c r="E31" s="439"/>
      <c r="F31" s="439"/>
      <c r="G31" s="439"/>
      <c r="H31" s="439"/>
      <c r="I31" s="439"/>
      <c r="J31" s="439"/>
      <c r="K31" s="439"/>
      <c r="L31" s="439"/>
    </row>
    <row r="32" spans="2:13" ht="24" customHeight="1">
      <c r="B32" s="331" t="s">
        <v>18</v>
      </c>
      <c r="C32" s="331"/>
      <c r="D32" s="331"/>
      <c r="E32" s="331"/>
      <c r="F32" s="331"/>
      <c r="G32" s="331"/>
      <c r="H32" s="331"/>
      <c r="I32" s="331"/>
      <c r="J32" s="331"/>
      <c r="K32" s="331"/>
      <c r="L32" s="331"/>
      <c r="M32" s="331"/>
    </row>
    <row r="33" spans="2:13" ht="24" customHeight="1">
      <c r="B33" s="441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331"/>
    </row>
    <row r="34" spans="2:13" ht="24" customHeight="1">
      <c r="B34" s="441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331"/>
    </row>
    <row r="35" spans="2:13" ht="24" customHeight="1">
      <c r="B35" s="441"/>
      <c r="C35" s="442"/>
      <c r="D35" s="442"/>
      <c r="E35" s="442"/>
      <c r="F35" s="442"/>
      <c r="G35" s="442"/>
      <c r="H35" s="442"/>
      <c r="I35" s="442"/>
      <c r="J35" s="442"/>
      <c r="K35" s="442"/>
      <c r="L35" s="442"/>
      <c r="M35" s="331"/>
    </row>
    <row r="36" spans="2:13" ht="24" customHeight="1">
      <c r="B36" s="441"/>
      <c r="C36" s="442"/>
      <c r="D36" s="442"/>
      <c r="E36" s="442"/>
      <c r="F36" s="442"/>
      <c r="G36" s="442"/>
      <c r="H36" s="442"/>
      <c r="I36" s="442"/>
      <c r="J36" s="442"/>
      <c r="K36" s="442"/>
      <c r="L36" s="442"/>
      <c r="M36" s="331"/>
    </row>
    <row r="37" spans="2:13" ht="24" customHeight="1">
      <c r="B37" s="441"/>
      <c r="C37" s="442"/>
      <c r="D37" s="442"/>
      <c r="E37" s="442"/>
      <c r="F37" s="442"/>
      <c r="G37" s="442"/>
      <c r="H37" s="442"/>
      <c r="I37" s="442"/>
      <c r="J37" s="442"/>
      <c r="K37" s="442"/>
      <c r="L37" s="442"/>
      <c r="M37" s="331"/>
    </row>
    <row r="38" spans="2:13" ht="24" customHeight="1">
      <c r="B38" s="441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331"/>
    </row>
    <row r="39" spans="2:13" ht="24" customHeight="1">
      <c r="B39" s="442"/>
      <c r="C39" s="442"/>
      <c r="D39" s="442"/>
      <c r="E39" s="442"/>
      <c r="F39" s="442"/>
      <c r="G39" s="442"/>
      <c r="H39" s="442"/>
      <c r="I39" s="442"/>
      <c r="J39" s="442"/>
      <c r="K39" s="442"/>
      <c r="L39" s="442"/>
      <c r="M39" s="331"/>
    </row>
    <row r="40" spans="2:12" ht="24" customHeight="1">
      <c r="B40" s="439" t="s">
        <v>58</v>
      </c>
      <c r="C40" s="439"/>
      <c r="D40" s="439"/>
      <c r="E40" s="439"/>
      <c r="F40" s="439"/>
      <c r="G40" s="439"/>
      <c r="H40" s="439"/>
      <c r="I40" s="439"/>
      <c r="J40" s="439"/>
      <c r="K40" s="439"/>
      <c r="L40" s="439"/>
    </row>
  </sheetData>
  <sheetProtection password="DECA" sheet="1"/>
  <mergeCells count="23"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  <mergeCell ref="C21:M21"/>
    <mergeCell ref="D12:I12"/>
    <mergeCell ref="D13:I13"/>
    <mergeCell ref="D15:I15"/>
    <mergeCell ref="K15:L15"/>
    <mergeCell ref="D16:I16"/>
    <mergeCell ref="K16:L16"/>
    <mergeCell ref="D2:M2"/>
    <mergeCell ref="A3:B3"/>
    <mergeCell ref="A4:B4"/>
    <mergeCell ref="A5:B5"/>
    <mergeCell ref="A6:B6"/>
    <mergeCell ref="D8:H8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382" t="s">
        <v>91</v>
      </c>
      <c r="E1" s="382"/>
      <c r="F1" s="382"/>
      <c r="G1" s="382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4" t="s">
        <v>66</v>
      </c>
      <c r="G5" s="445"/>
      <c r="H5" s="445"/>
      <c r="I5" s="445"/>
      <c r="J5" s="445"/>
      <c r="K5" s="445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08.75">
      <c r="B8" s="385">
        <v>1</v>
      </c>
      <c r="C8" s="385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385">
        <v>2</v>
      </c>
      <c r="C9" s="385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385">
        <v>3</v>
      </c>
      <c r="C10" s="385"/>
      <c r="D10" s="60" t="s">
        <v>75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385">
        <v>4</v>
      </c>
      <c r="C11" s="385"/>
      <c r="D11" s="60" t="s">
        <v>76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385">
        <v>5</v>
      </c>
      <c r="C12" s="385"/>
      <c r="D12" s="60" t="s">
        <v>77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64</v>
      </c>
    </row>
    <row r="15" spans="2:8" ht="21.75">
      <c r="B15" s="383"/>
      <c r="C15" s="383"/>
      <c r="D15" s="383"/>
      <c r="E15" s="383"/>
      <c r="F15" s="383"/>
      <c r="G15" s="383"/>
      <c r="H15" s="383"/>
    </row>
    <row r="16" spans="2:8" ht="21.75">
      <c r="B16" s="383"/>
      <c r="C16" s="383"/>
      <c r="D16" s="383"/>
      <c r="E16" s="383"/>
      <c r="F16" s="383"/>
      <c r="G16" s="383"/>
      <c r="H16" s="383"/>
    </row>
    <row r="17" spans="2:8" ht="21.75">
      <c r="B17" s="383"/>
      <c r="C17" s="383"/>
      <c r="D17" s="383"/>
      <c r="E17" s="383"/>
      <c r="F17" s="383"/>
      <c r="G17" s="383"/>
      <c r="H17" s="383"/>
    </row>
    <row r="18" spans="2:8" ht="21.75">
      <c r="B18" s="383"/>
      <c r="C18" s="383"/>
      <c r="D18" s="383"/>
      <c r="E18" s="383"/>
      <c r="F18" s="383"/>
      <c r="G18" s="383"/>
      <c r="H18" s="383"/>
    </row>
    <row r="19" spans="2:8" ht="21.75">
      <c r="B19" s="383"/>
      <c r="C19" s="383"/>
      <c r="D19" s="383"/>
      <c r="E19" s="383"/>
      <c r="F19" s="383"/>
      <c r="G19" s="383"/>
      <c r="H19" s="383"/>
    </row>
    <row r="20" spans="2:8" ht="21.75">
      <c r="B20" s="383"/>
      <c r="C20" s="383"/>
      <c r="D20" s="383"/>
      <c r="E20" s="383"/>
      <c r="F20" s="383"/>
      <c r="G20" s="383"/>
      <c r="H20" s="383"/>
    </row>
    <row r="21" spans="2:13" ht="21.75">
      <c r="B21" s="384" t="s">
        <v>58</v>
      </c>
      <c r="C21" s="384"/>
      <c r="D21" s="384"/>
      <c r="E21" s="384"/>
      <c r="F21" s="384"/>
      <c r="G21" s="384"/>
      <c r="H21" s="384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95" t="s">
        <v>92</v>
      </c>
      <c r="C24" s="383"/>
      <c r="D24" s="383"/>
      <c r="E24" s="383"/>
      <c r="F24" s="383"/>
      <c r="G24" s="383"/>
      <c r="H24" s="383"/>
    </row>
    <row r="25" spans="2:8" ht="21.75">
      <c r="B25" s="383"/>
      <c r="C25" s="383"/>
      <c r="D25" s="383"/>
      <c r="E25" s="383"/>
      <c r="F25" s="383"/>
      <c r="G25" s="383"/>
      <c r="H25" s="383"/>
    </row>
    <row r="26" spans="2:8" ht="21.75">
      <c r="B26" s="383"/>
      <c r="C26" s="383"/>
      <c r="D26" s="383"/>
      <c r="E26" s="383"/>
      <c r="F26" s="383"/>
      <c r="G26" s="383"/>
      <c r="H26" s="383"/>
    </row>
    <row r="27" spans="2:8" ht="21.75">
      <c r="B27" s="383"/>
      <c r="C27" s="383"/>
      <c r="D27" s="383"/>
      <c r="E27" s="383"/>
      <c r="F27" s="383"/>
      <c r="G27" s="383"/>
      <c r="H27" s="383"/>
    </row>
    <row r="28" spans="2:8" ht="21.75">
      <c r="B28" s="383"/>
      <c r="C28" s="383"/>
      <c r="D28" s="383"/>
      <c r="E28" s="383"/>
      <c r="F28" s="383"/>
      <c r="G28" s="383"/>
      <c r="H28" s="383"/>
    </row>
    <row r="29" spans="2:8" ht="21.75">
      <c r="B29" s="383"/>
      <c r="C29" s="383"/>
      <c r="D29" s="383"/>
      <c r="E29" s="383"/>
      <c r="F29" s="383"/>
      <c r="G29" s="383"/>
      <c r="H29" s="383"/>
    </row>
    <row r="30" spans="2:8" ht="21.75">
      <c r="B30" s="384" t="s">
        <v>58</v>
      </c>
      <c r="C30" s="384"/>
      <c r="D30" s="384"/>
      <c r="E30" s="384"/>
      <c r="F30" s="384"/>
      <c r="G30" s="384"/>
      <c r="H30" s="384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444" t="s">
        <v>66</v>
      </c>
      <c r="G5" s="445"/>
      <c r="H5" s="445"/>
      <c r="I5" s="445"/>
      <c r="J5" s="445"/>
      <c r="K5" s="445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385" t="s">
        <v>19</v>
      </c>
      <c r="C7" s="385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385">
        <v>1</v>
      </c>
      <c r="C8" s="385"/>
      <c r="D8" s="60" t="s">
        <v>56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385">
        <v>2</v>
      </c>
      <c r="C9" s="385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385">
        <v>3</v>
      </c>
      <c r="C10" s="385"/>
      <c r="D10" s="60" t="s">
        <v>53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385">
        <v>4</v>
      </c>
      <c r="C11" s="385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385">
        <v>5</v>
      </c>
      <c r="C12" s="385"/>
      <c r="D12" s="60" t="s">
        <v>74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64</v>
      </c>
    </row>
    <row r="16" spans="2:8" ht="21.75">
      <c r="B16" s="395"/>
      <c r="C16" s="395"/>
      <c r="D16" s="395"/>
      <c r="E16" s="395"/>
      <c r="F16" s="395"/>
      <c r="G16" s="395"/>
      <c r="H16" s="395"/>
    </row>
    <row r="17" spans="2:8" ht="21.75">
      <c r="B17" s="395"/>
      <c r="C17" s="395"/>
      <c r="D17" s="395"/>
      <c r="E17" s="395"/>
      <c r="F17" s="395"/>
      <c r="G17" s="395"/>
      <c r="H17" s="395"/>
    </row>
    <row r="18" spans="2:8" ht="21.75">
      <c r="B18" s="395"/>
      <c r="C18" s="395"/>
      <c r="D18" s="395"/>
      <c r="E18" s="395"/>
      <c r="F18" s="395"/>
      <c r="G18" s="395"/>
      <c r="H18" s="395"/>
    </row>
    <row r="19" spans="2:8" ht="21.75">
      <c r="B19" s="395"/>
      <c r="C19" s="395"/>
      <c r="D19" s="395"/>
      <c r="E19" s="395"/>
      <c r="F19" s="395"/>
      <c r="G19" s="395"/>
      <c r="H19" s="395"/>
    </row>
    <row r="20" spans="2:8" ht="21.75">
      <c r="B20" s="395"/>
      <c r="C20" s="395"/>
      <c r="D20" s="395"/>
      <c r="E20" s="395"/>
      <c r="F20" s="395"/>
      <c r="G20" s="395"/>
      <c r="H20" s="395"/>
    </row>
    <row r="21" spans="2:8" ht="21.75">
      <c r="B21" s="395"/>
      <c r="C21" s="395"/>
      <c r="D21" s="395"/>
      <c r="E21" s="395"/>
      <c r="F21" s="395"/>
      <c r="G21" s="395"/>
      <c r="H21" s="395"/>
    </row>
    <row r="22" spans="2:8" ht="21.75">
      <c r="B22" s="395"/>
      <c r="C22" s="395"/>
      <c r="D22" s="395"/>
      <c r="E22" s="395"/>
      <c r="F22" s="395"/>
      <c r="G22" s="395"/>
      <c r="H22" s="395"/>
    </row>
    <row r="23" spans="2:13" ht="21.75">
      <c r="B23" s="384" t="s">
        <v>58</v>
      </c>
      <c r="C23" s="384"/>
      <c r="D23" s="384"/>
      <c r="E23" s="384"/>
      <c r="F23" s="384"/>
      <c r="G23" s="384"/>
      <c r="H23" s="384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95"/>
      <c r="C26" s="395"/>
      <c r="D26" s="395"/>
      <c r="E26" s="395"/>
      <c r="F26" s="395"/>
      <c r="G26" s="395"/>
      <c r="H26" s="395"/>
    </row>
    <row r="27" spans="2:8" ht="21.75">
      <c r="B27" s="395"/>
      <c r="C27" s="395"/>
      <c r="D27" s="395"/>
      <c r="E27" s="395"/>
      <c r="F27" s="395"/>
      <c r="G27" s="395"/>
      <c r="H27" s="395"/>
    </row>
    <row r="28" spans="2:8" ht="21.75">
      <c r="B28" s="395"/>
      <c r="C28" s="395"/>
      <c r="D28" s="395"/>
      <c r="E28" s="395"/>
      <c r="F28" s="395"/>
      <c r="G28" s="395"/>
      <c r="H28" s="395"/>
    </row>
    <row r="29" spans="2:8" ht="21.75">
      <c r="B29" s="395"/>
      <c r="C29" s="395"/>
      <c r="D29" s="395"/>
      <c r="E29" s="395"/>
      <c r="F29" s="395"/>
      <c r="G29" s="395"/>
      <c r="H29" s="395"/>
    </row>
    <row r="30" spans="2:8" ht="21.75">
      <c r="B30" s="395"/>
      <c r="C30" s="395"/>
      <c r="D30" s="395"/>
      <c r="E30" s="395"/>
      <c r="F30" s="395"/>
      <c r="G30" s="395"/>
      <c r="H30" s="395"/>
    </row>
    <row r="31" spans="2:8" ht="21.75">
      <c r="B31" s="395"/>
      <c r="C31" s="395"/>
      <c r="D31" s="395"/>
      <c r="E31" s="395"/>
      <c r="F31" s="395"/>
      <c r="G31" s="395"/>
      <c r="H31" s="395"/>
    </row>
    <row r="32" spans="2:8" ht="21.75">
      <c r="B32" s="395"/>
      <c r="C32" s="395"/>
      <c r="D32" s="395"/>
      <c r="E32" s="395"/>
      <c r="F32" s="395"/>
      <c r="G32" s="395"/>
      <c r="H32" s="395"/>
    </row>
    <row r="33" spans="2:8" ht="21.75">
      <c r="B33" s="384" t="s">
        <v>58</v>
      </c>
      <c r="C33" s="384"/>
      <c r="D33" s="384"/>
      <c r="E33" s="384"/>
      <c r="F33" s="384"/>
      <c r="G33" s="384"/>
      <c r="H33" s="384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2021-03-22T06:10:13Z</cp:lastPrinted>
  <dcterms:created xsi:type="dcterms:W3CDTF">2018-04-08T08:34:57Z</dcterms:created>
  <dcterms:modified xsi:type="dcterms:W3CDTF">2021-09-21T05:00:35Z</dcterms:modified>
  <cp:category/>
  <cp:version/>
  <cp:contentType/>
  <cp:contentStatus/>
</cp:coreProperties>
</file>