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tabRatio="895" activeTab="0"/>
  </bookViews>
  <sheets>
    <sheet name="summary2021Y" sheetId="1" r:id="rId1"/>
    <sheet name="3.2" sheetId="2" r:id="rId2"/>
    <sheet name="2.7" sheetId="3" state="hidden" r:id="rId3"/>
    <sheet name="4.1" sheetId="4" state="hidden" r:id="rId4"/>
    <sheet name="5.1(1)" sheetId="5" state="hidden" r:id="rId5"/>
    <sheet name="3.10" sheetId="6" r:id="rId6"/>
    <sheet name="4.2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</externalReferences>
  <definedNames>
    <definedName name="___for10">'[1]8'!$X$7</definedName>
    <definedName name="___for14">'[1]12'!$X$7</definedName>
    <definedName name="__for11" localSheetId="5">#REF!</definedName>
    <definedName name="__for11" localSheetId="6">#REF!</definedName>
    <definedName name="__for11" localSheetId="9">#REF!</definedName>
    <definedName name="__for11">#REF!</definedName>
    <definedName name="__for12" localSheetId="5">#REF!</definedName>
    <definedName name="__for12" localSheetId="6">#REF!</definedName>
    <definedName name="__for12" localSheetId="9">#REF!</definedName>
    <definedName name="__for12">#REF!</definedName>
    <definedName name="__for13" localSheetId="5">#REF!</definedName>
    <definedName name="__for13" localSheetId="6">#REF!</definedName>
    <definedName name="__for13" localSheetId="9">#REF!</definedName>
    <definedName name="__for13">#REF!</definedName>
    <definedName name="__for17" localSheetId="5">#REF!</definedName>
    <definedName name="__for17" localSheetId="6">#REF!</definedName>
    <definedName name="__for17" localSheetId="9">#REF!</definedName>
    <definedName name="__for17">#REF!</definedName>
    <definedName name="__for5" localSheetId="5">#REF!</definedName>
    <definedName name="__for5" localSheetId="6">#REF!</definedName>
    <definedName name="__for5" localSheetId="9">#REF!</definedName>
    <definedName name="__for5">#REF!</definedName>
    <definedName name="__for6" localSheetId="5">#REF!</definedName>
    <definedName name="__for6" localSheetId="6">#REF!</definedName>
    <definedName name="__for6" localSheetId="9">#REF!</definedName>
    <definedName name="__for6">#REF!</definedName>
    <definedName name="__for8" localSheetId="5">#REF!</definedName>
    <definedName name="__for8" localSheetId="6">#REF!</definedName>
    <definedName name="__for8" localSheetId="9">#REF!</definedName>
    <definedName name="__for8">#REF!</definedName>
    <definedName name="__for9" localSheetId="5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5">#REF!</definedName>
    <definedName name="_for11" localSheetId="6">#REF!</definedName>
    <definedName name="_for11" localSheetId="9">#REF!</definedName>
    <definedName name="_for11">#REF!</definedName>
    <definedName name="_for12" localSheetId="5">#REF!</definedName>
    <definedName name="_for12" localSheetId="6">#REF!</definedName>
    <definedName name="_for12" localSheetId="9">#REF!</definedName>
    <definedName name="_for12">#REF!</definedName>
    <definedName name="_for13" localSheetId="5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5">#REF!</definedName>
    <definedName name="_for17" localSheetId="6">#REF!</definedName>
    <definedName name="_for17" localSheetId="9">#REF!</definedName>
    <definedName name="_for17">#REF!</definedName>
    <definedName name="_for5" localSheetId="5">#REF!</definedName>
    <definedName name="_for5" localSheetId="6">#REF!</definedName>
    <definedName name="_for5" localSheetId="9">#REF!</definedName>
    <definedName name="_for5">#REF!</definedName>
    <definedName name="_for6" localSheetId="5">#REF!</definedName>
    <definedName name="_for6" localSheetId="6">#REF!</definedName>
    <definedName name="_for6" localSheetId="9">#REF!</definedName>
    <definedName name="_for6">#REF!</definedName>
    <definedName name="_for8" localSheetId="5">#REF!</definedName>
    <definedName name="_for8" localSheetId="6">#REF!</definedName>
    <definedName name="_for8" localSheetId="9">#REF!</definedName>
    <definedName name="_for8">#REF!</definedName>
    <definedName name="_for9" localSheetId="5">#REF!</definedName>
    <definedName name="_for9" localSheetId="6">#REF!</definedName>
    <definedName name="_for9" localSheetId="9">#REF!</definedName>
    <definedName name="_for9">#REF!</definedName>
    <definedName name="data" localSheetId="5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5">#REF!</definedName>
    <definedName name="data10.2" localSheetId="6">#REF!</definedName>
    <definedName name="data10.2" localSheetId="9">#REF!</definedName>
    <definedName name="data10.2">#REF!</definedName>
    <definedName name="data11" localSheetId="5">#REF!</definedName>
    <definedName name="data11" localSheetId="6">#REF!</definedName>
    <definedName name="data11" localSheetId="9">#REF!</definedName>
    <definedName name="data11">#REF!</definedName>
    <definedName name="data12" localSheetId="5">#REF!</definedName>
    <definedName name="data12" localSheetId="6">#REF!</definedName>
    <definedName name="data12" localSheetId="9">#REF!</definedName>
    <definedName name="data12">#REF!</definedName>
    <definedName name="data13" localSheetId="5">#REF!</definedName>
    <definedName name="data13" localSheetId="6">#REF!</definedName>
    <definedName name="data13" localSheetId="9">#REF!</definedName>
    <definedName name="data13">#REF!</definedName>
    <definedName name="data13.1" localSheetId="5">#REF!</definedName>
    <definedName name="data13.1" localSheetId="6">#REF!</definedName>
    <definedName name="data13.1" localSheetId="9">#REF!</definedName>
    <definedName name="data13.1">#REF!</definedName>
    <definedName name="data13.2" localSheetId="5">#REF!</definedName>
    <definedName name="data13.2" localSheetId="6">#REF!</definedName>
    <definedName name="data13.2" localSheetId="9">#REF!</definedName>
    <definedName name="data13.2">#REF!</definedName>
    <definedName name="data13.3" localSheetId="5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5">#REF!</definedName>
    <definedName name="data17" localSheetId="6">#REF!</definedName>
    <definedName name="data17" localSheetId="9">#REF!</definedName>
    <definedName name="data17">#REF!</definedName>
    <definedName name="data2_2_1" localSheetId="5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5">#REF!</definedName>
    <definedName name="data5" localSheetId="6">#REF!</definedName>
    <definedName name="data5" localSheetId="9">#REF!</definedName>
    <definedName name="data5">#REF!</definedName>
    <definedName name="data5.1" localSheetId="5">#REF!</definedName>
    <definedName name="data5.1" localSheetId="6">#REF!</definedName>
    <definedName name="data5.1" localSheetId="9">#REF!</definedName>
    <definedName name="data5.1">#REF!</definedName>
    <definedName name="data6" localSheetId="5">#REF!</definedName>
    <definedName name="data6" localSheetId="6">#REF!</definedName>
    <definedName name="data6" localSheetId="9">#REF!</definedName>
    <definedName name="data6">#REF!</definedName>
    <definedName name="data7.1" localSheetId="5">#REF!</definedName>
    <definedName name="data7.1" localSheetId="6">#REF!</definedName>
    <definedName name="data7.1" localSheetId="9">#REF!</definedName>
    <definedName name="data7.1">#REF!</definedName>
    <definedName name="data7.2.1" localSheetId="5">#REF!</definedName>
    <definedName name="data7.2.1" localSheetId="6">#REF!</definedName>
    <definedName name="data7.2.1" localSheetId="9">#REF!</definedName>
    <definedName name="data7.2.1">#REF!</definedName>
    <definedName name="data7.2.2" localSheetId="5">#REF!</definedName>
    <definedName name="data7.2.2" localSheetId="6">#REF!</definedName>
    <definedName name="data7.2.2" localSheetId="9">#REF!</definedName>
    <definedName name="data7.2.2">#REF!</definedName>
    <definedName name="data7.2.3" localSheetId="5">#REF!</definedName>
    <definedName name="data7.2.3" localSheetId="6">#REF!</definedName>
    <definedName name="data7.2.3" localSheetId="9">#REF!</definedName>
    <definedName name="data7.2.3">#REF!</definedName>
    <definedName name="data8" localSheetId="5">#REF!</definedName>
    <definedName name="data8" localSheetId="6">#REF!</definedName>
    <definedName name="data8" localSheetId="9">#REF!</definedName>
    <definedName name="data8">#REF!</definedName>
    <definedName name="data8a" localSheetId="5">#REF!</definedName>
    <definedName name="data8a" localSheetId="6">#REF!</definedName>
    <definedName name="data8a" localSheetId="9">#REF!</definedName>
    <definedName name="data8a">#REF!</definedName>
    <definedName name="data8i" localSheetId="5">#REF!</definedName>
    <definedName name="data8i" localSheetId="6">#REF!</definedName>
    <definedName name="data8i" localSheetId="9">#REF!</definedName>
    <definedName name="data8i">#REF!</definedName>
    <definedName name="data9" localSheetId="5">#REF!</definedName>
    <definedName name="data9" localSheetId="6">#REF!</definedName>
    <definedName name="data9" localSheetId="9">#REF!</definedName>
    <definedName name="data9">#REF!</definedName>
    <definedName name="data9.3" localSheetId="5">#REF!</definedName>
    <definedName name="data9.3" localSheetId="6">#REF!</definedName>
    <definedName name="data9.3" localSheetId="9">#REF!</definedName>
    <definedName name="data9.3">#REF!</definedName>
    <definedName name="datacg" localSheetId="5">#REF!</definedName>
    <definedName name="datacg" localSheetId="6">#REF!</definedName>
    <definedName name="datacg" localSheetId="9">#REF!</definedName>
    <definedName name="datacg">#REF!</definedName>
    <definedName name="for10.2" localSheetId="5">#REF!</definedName>
    <definedName name="for10.2" localSheetId="6">#REF!</definedName>
    <definedName name="for10.2" localSheetId="9">#REF!</definedName>
    <definedName name="for10.2">#REF!</definedName>
    <definedName name="for13.1" localSheetId="5">#REF!</definedName>
    <definedName name="for13.1" localSheetId="6">#REF!</definedName>
    <definedName name="for13.1" localSheetId="9">#REF!</definedName>
    <definedName name="for13.1">#REF!</definedName>
    <definedName name="for13.2" localSheetId="5">#REF!</definedName>
    <definedName name="for13.2" localSheetId="6">#REF!</definedName>
    <definedName name="for13.2" localSheetId="9">#REF!</definedName>
    <definedName name="for13.2">#REF!</definedName>
    <definedName name="for13.3" localSheetId="5">#REF!</definedName>
    <definedName name="for13.3" localSheetId="6">#REF!</definedName>
    <definedName name="for13.3" localSheetId="9">#REF!</definedName>
    <definedName name="for13.3">#REF!</definedName>
    <definedName name="for2_2_1" localSheetId="5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5">#REF!</definedName>
    <definedName name="for5.1" localSheetId="6">#REF!</definedName>
    <definedName name="for5.1" localSheetId="9">#REF!</definedName>
    <definedName name="for5.1">#REF!</definedName>
    <definedName name="for7.1" localSheetId="5">#REF!</definedName>
    <definedName name="for7.1" localSheetId="6">#REF!</definedName>
    <definedName name="for7.1" localSheetId="9">#REF!</definedName>
    <definedName name="for7.1">#REF!</definedName>
    <definedName name="for7.2.1" localSheetId="5">#REF!</definedName>
    <definedName name="for7.2.1" localSheetId="6">#REF!</definedName>
    <definedName name="for7.2.1" localSheetId="9">#REF!</definedName>
    <definedName name="for7.2.1">#REF!</definedName>
    <definedName name="for7.2.2" localSheetId="5">#REF!</definedName>
    <definedName name="for7.2.2" localSheetId="6">#REF!</definedName>
    <definedName name="for7.2.2" localSheetId="9">#REF!</definedName>
    <definedName name="for7.2.2">#REF!</definedName>
    <definedName name="for7.2.3" localSheetId="5">#REF!</definedName>
    <definedName name="for7.2.3" localSheetId="6">#REF!</definedName>
    <definedName name="for7.2.3" localSheetId="9">#REF!</definedName>
    <definedName name="for7.2.3">#REF!</definedName>
    <definedName name="for8a" localSheetId="5">#REF!</definedName>
    <definedName name="for8a" localSheetId="6">#REF!</definedName>
    <definedName name="for8a" localSheetId="9">#REF!</definedName>
    <definedName name="for8a">#REF!</definedName>
    <definedName name="for8i" localSheetId="5">#REF!</definedName>
    <definedName name="for8i" localSheetId="6">#REF!</definedName>
    <definedName name="for8i" localSheetId="9">#REF!</definedName>
    <definedName name="for8i">#REF!</definedName>
    <definedName name="for9.3" localSheetId="5">#REF!</definedName>
    <definedName name="for9.3" localSheetId="6">#REF!</definedName>
    <definedName name="for9.3" localSheetId="9">#REF!</definedName>
    <definedName name="for9.3">#REF!</definedName>
    <definedName name="forcg" localSheetId="5">#REF!</definedName>
    <definedName name="forcg" localSheetId="6">#REF!</definedName>
    <definedName name="forcg" localSheetId="9">#REF!</definedName>
    <definedName name="forcg">#REF!</definedName>
    <definedName name="formulation" localSheetId="5">#REF!</definedName>
    <definedName name="formulation" localSheetId="6">#REF!</definedName>
    <definedName name="formulation" localSheetId="9">#REF!</definedName>
    <definedName name="formulation">#REF!</definedName>
    <definedName name="note" localSheetId="5">#REF!</definedName>
    <definedName name="note" localSheetId="6">#REF!</definedName>
    <definedName name="note" localSheetId="9">#REF!</definedName>
    <definedName name="note">#REF!</definedName>
    <definedName name="note1" localSheetId="5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5">#REF!</definedName>
    <definedName name="note10.2" localSheetId="6">#REF!</definedName>
    <definedName name="note10.2" localSheetId="9">#REF!</definedName>
    <definedName name="note10.2">#REF!</definedName>
    <definedName name="note11" localSheetId="5">#REF!</definedName>
    <definedName name="note11" localSheetId="6">#REF!</definedName>
    <definedName name="note11" localSheetId="9">#REF!</definedName>
    <definedName name="note11">#REF!</definedName>
    <definedName name="note12" localSheetId="5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5">#REF!</definedName>
    <definedName name="note13.1" localSheetId="6">#REF!</definedName>
    <definedName name="note13.1" localSheetId="9">#REF!</definedName>
    <definedName name="note13.1">#REF!</definedName>
    <definedName name="note13.2" localSheetId="5">#REF!</definedName>
    <definedName name="note13.2" localSheetId="6">#REF!</definedName>
    <definedName name="note13.2" localSheetId="9">#REF!</definedName>
    <definedName name="note13.2">#REF!</definedName>
    <definedName name="note13.3" localSheetId="5">#REF!</definedName>
    <definedName name="note13.3" localSheetId="6">#REF!</definedName>
    <definedName name="note13.3" localSheetId="9">#REF!</definedName>
    <definedName name="note13.3">#REF!</definedName>
    <definedName name="note14" localSheetId="5">#REF!</definedName>
    <definedName name="note14" localSheetId="6">#REF!</definedName>
    <definedName name="note14" localSheetId="9">#REF!</definedName>
    <definedName name="note14">#REF!</definedName>
    <definedName name="note16" localSheetId="5">#REF!</definedName>
    <definedName name="note16" localSheetId="6">#REF!</definedName>
    <definedName name="note16" localSheetId="9">#REF!</definedName>
    <definedName name="note16">#REF!</definedName>
    <definedName name="note17" localSheetId="5">#REF!</definedName>
    <definedName name="note17" localSheetId="6">#REF!</definedName>
    <definedName name="note17" localSheetId="9">#REF!</definedName>
    <definedName name="note17">#REF!</definedName>
    <definedName name="note2_2_1" localSheetId="5">#REF!</definedName>
    <definedName name="note2_2_1" localSheetId="6">#REF!</definedName>
    <definedName name="note2_2_1" localSheetId="9">#REF!</definedName>
    <definedName name="note2_2_1">#REF!</definedName>
    <definedName name="note3.6" localSheetId="5">#REF!</definedName>
    <definedName name="note3.6" localSheetId="6">#REF!</definedName>
    <definedName name="note3.6" localSheetId="9">#REF!</definedName>
    <definedName name="note3.6">#REF!</definedName>
    <definedName name="note3.7" localSheetId="5">#REF!</definedName>
    <definedName name="note3.7" localSheetId="6">#REF!</definedName>
    <definedName name="note3.7" localSheetId="9">#REF!</definedName>
    <definedName name="note3.7">#REF!</definedName>
    <definedName name="note4" localSheetId="5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5">#REF!</definedName>
    <definedName name="note5" localSheetId="6">#REF!</definedName>
    <definedName name="note5" localSheetId="9">#REF!</definedName>
    <definedName name="note5">#REF!</definedName>
    <definedName name="note5.1" localSheetId="5">#REF!</definedName>
    <definedName name="note5.1" localSheetId="6">#REF!</definedName>
    <definedName name="note5.1" localSheetId="9">#REF!</definedName>
    <definedName name="note5.1">#REF!</definedName>
    <definedName name="note6" localSheetId="5">#REF!</definedName>
    <definedName name="note6" localSheetId="6">#REF!</definedName>
    <definedName name="note6" localSheetId="9">#REF!</definedName>
    <definedName name="note6">#REF!</definedName>
    <definedName name="note7.1" localSheetId="5">#REF!</definedName>
    <definedName name="note7.1" localSheetId="6">#REF!</definedName>
    <definedName name="note7.1" localSheetId="9">#REF!</definedName>
    <definedName name="note7.1">#REF!</definedName>
    <definedName name="note7.2.1" localSheetId="5">#REF!</definedName>
    <definedName name="note7.2.1" localSheetId="6">#REF!</definedName>
    <definedName name="note7.2.1" localSheetId="9">#REF!</definedName>
    <definedName name="note7.2.1">#REF!</definedName>
    <definedName name="note7.2.2" localSheetId="5">#REF!</definedName>
    <definedName name="note7.2.2" localSheetId="6">#REF!</definedName>
    <definedName name="note7.2.2" localSheetId="9">#REF!</definedName>
    <definedName name="note7.2.2">#REF!</definedName>
    <definedName name="note7.2.3" localSheetId="5">#REF!</definedName>
    <definedName name="note7.2.3" localSheetId="6">#REF!</definedName>
    <definedName name="note7.2.3" localSheetId="9">#REF!</definedName>
    <definedName name="note7.2.3">#REF!</definedName>
    <definedName name="note8" localSheetId="5">#REF!</definedName>
    <definedName name="note8" localSheetId="6">#REF!</definedName>
    <definedName name="note8" localSheetId="9">#REF!</definedName>
    <definedName name="note8">#REF!</definedName>
    <definedName name="note8a" localSheetId="5">#REF!</definedName>
    <definedName name="note8a" localSheetId="6">#REF!</definedName>
    <definedName name="note8a" localSheetId="9">#REF!</definedName>
    <definedName name="note8a">#REF!</definedName>
    <definedName name="note8i" localSheetId="5">#REF!</definedName>
    <definedName name="note8i" localSheetId="6">#REF!</definedName>
    <definedName name="note8i" localSheetId="9">#REF!</definedName>
    <definedName name="note8i">#REF!</definedName>
    <definedName name="note9" localSheetId="5">#REF!</definedName>
    <definedName name="note9" localSheetId="6">#REF!</definedName>
    <definedName name="note9" localSheetId="9">#REF!</definedName>
    <definedName name="note9">#REF!</definedName>
    <definedName name="note9.3" localSheetId="5">#REF!</definedName>
    <definedName name="note9.3" localSheetId="6">#REF!</definedName>
    <definedName name="note9.3" localSheetId="9">#REF!</definedName>
    <definedName name="note9.3">#REF!</definedName>
    <definedName name="notecg" localSheetId="5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'summary2021Y'!$8:$10</definedName>
    <definedName name="remark11.3">'[1]9.3'!$BJ$7</definedName>
    <definedName name="remark13">'[1]11'!$BJ$7</definedName>
    <definedName name="remark13.3" localSheetId="5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5">#REF!</definedName>
    <definedName name="remark17" localSheetId="6">#REF!</definedName>
    <definedName name="remark17" localSheetId="9">#REF!</definedName>
    <definedName name="remark17">#REF!</definedName>
    <definedName name="score" localSheetId="5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5">#REF!</definedName>
    <definedName name="score10.2" localSheetId="6">#REF!</definedName>
    <definedName name="score10.2" localSheetId="9">#REF!</definedName>
    <definedName name="score10.2">#REF!</definedName>
    <definedName name="score11" localSheetId="5">#REF!</definedName>
    <definedName name="score11" localSheetId="6">#REF!</definedName>
    <definedName name="score11" localSheetId="9">#REF!</definedName>
    <definedName name="score11">#REF!</definedName>
    <definedName name="score12" localSheetId="5">#REF!</definedName>
    <definedName name="score12" localSheetId="6">#REF!</definedName>
    <definedName name="score12" localSheetId="9">#REF!</definedName>
    <definedName name="score12">#REF!</definedName>
    <definedName name="score13" localSheetId="5">#REF!</definedName>
    <definedName name="score13" localSheetId="6">#REF!</definedName>
    <definedName name="score13" localSheetId="9">#REF!</definedName>
    <definedName name="score13">#REF!</definedName>
    <definedName name="score13.1" localSheetId="5">#REF!</definedName>
    <definedName name="score13.1" localSheetId="6">#REF!</definedName>
    <definedName name="score13.1" localSheetId="9">#REF!</definedName>
    <definedName name="score13.1">#REF!</definedName>
    <definedName name="score13.2" localSheetId="5">#REF!</definedName>
    <definedName name="score13.2" localSheetId="6">#REF!</definedName>
    <definedName name="score13.2" localSheetId="9">#REF!</definedName>
    <definedName name="score13.2">#REF!</definedName>
    <definedName name="score13.3" localSheetId="5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5">#REF!</definedName>
    <definedName name="score17" localSheetId="6">#REF!</definedName>
    <definedName name="score17" localSheetId="9">#REF!</definedName>
    <definedName name="score17">#REF!</definedName>
    <definedName name="score2_2_1" localSheetId="5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5">#REF!</definedName>
    <definedName name="score5" localSheetId="6">#REF!</definedName>
    <definedName name="score5" localSheetId="9">#REF!</definedName>
    <definedName name="score5">#REF!</definedName>
    <definedName name="score5.1" localSheetId="5">#REF!</definedName>
    <definedName name="score5.1" localSheetId="6">#REF!</definedName>
    <definedName name="score5.1" localSheetId="9">#REF!</definedName>
    <definedName name="score5.1">#REF!</definedName>
    <definedName name="score6" localSheetId="5">#REF!</definedName>
    <definedName name="score6" localSheetId="6">#REF!</definedName>
    <definedName name="score6" localSheetId="9">#REF!</definedName>
    <definedName name="score6">#REF!</definedName>
    <definedName name="score7.1" localSheetId="5">#REF!</definedName>
    <definedName name="score7.1" localSheetId="6">#REF!</definedName>
    <definedName name="score7.1" localSheetId="9">#REF!</definedName>
    <definedName name="score7.1">#REF!</definedName>
    <definedName name="score7.2.1" localSheetId="5">#REF!</definedName>
    <definedName name="score7.2.1" localSheetId="6">#REF!</definedName>
    <definedName name="score7.2.1" localSheetId="9">#REF!</definedName>
    <definedName name="score7.2.1">#REF!</definedName>
    <definedName name="score7.2.2" localSheetId="5">#REF!</definedName>
    <definedName name="score7.2.2" localSheetId="6">#REF!</definedName>
    <definedName name="score7.2.2" localSheetId="9">#REF!</definedName>
    <definedName name="score7.2.2">#REF!</definedName>
    <definedName name="score7.2.3" localSheetId="5">#REF!</definedName>
    <definedName name="score7.2.3" localSheetId="6">#REF!</definedName>
    <definedName name="score7.2.3" localSheetId="9">#REF!</definedName>
    <definedName name="score7.2.3">#REF!</definedName>
    <definedName name="score8" localSheetId="5">#REF!</definedName>
    <definedName name="score8" localSheetId="6">#REF!</definedName>
    <definedName name="score8" localSheetId="9">#REF!</definedName>
    <definedName name="score8">#REF!</definedName>
    <definedName name="score8a" localSheetId="5">#REF!</definedName>
    <definedName name="score8a" localSheetId="6">#REF!</definedName>
    <definedName name="score8a" localSheetId="9">#REF!</definedName>
    <definedName name="score8a">#REF!</definedName>
    <definedName name="score8i" localSheetId="5">#REF!</definedName>
    <definedName name="score8i" localSheetId="6">#REF!</definedName>
    <definedName name="score8i" localSheetId="9">#REF!</definedName>
    <definedName name="score8i">#REF!</definedName>
    <definedName name="score9" localSheetId="5">#REF!</definedName>
    <definedName name="score9" localSheetId="6">#REF!</definedName>
    <definedName name="score9" localSheetId="9">#REF!</definedName>
    <definedName name="score9">#REF!</definedName>
    <definedName name="score9.3" localSheetId="5">#REF!</definedName>
    <definedName name="score9.3" localSheetId="6">#REF!</definedName>
    <definedName name="score9.3" localSheetId="9">#REF!</definedName>
    <definedName name="score9.3">#REF!</definedName>
    <definedName name="scorecg" localSheetId="5">#REF!</definedName>
    <definedName name="scorecg" localSheetId="6">#REF!</definedName>
    <definedName name="scorecg" localSheetId="9">#REF!</definedName>
    <definedName name="scorecg">#REF!</definedName>
    <definedName name="table9" localSheetId="5">#REF!</definedName>
    <definedName name="table9" localSheetId="6">#REF!</definedName>
    <definedName name="table9" localSheetId="9">#REF!</definedName>
    <definedName name="table9">#REF!</definedName>
    <definedName name="ห" localSheetId="5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comments7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1.  วิธีการใส่วัน เดือน ปี ต้องใส่เป็นตัวเลขเท่านั้น   
            ตัวอย่าง 30/5/2564
2. การแนบเอกสาร/หลักฐาน
 - กรณีหน่วยงานแนบเอกสารหลักฐานมาในรอบ 9 เดือนครบถ้วนทุกประเด็นแล้ว 
ในรอบ 12 เดือน หน่วยงานไม่ต้องแนบเอกสาร/หลักฐานประกอบการรายงานซ้ำ 
  - กรณีหน่วยงานยังไม่เคยจัดส่งเอกสาร/หลักฐานการดำเนินงานประเด็นใดๆ 
ในรอบ 9 เดือน และ/หรือยังส่งมาไม่ครบถ้วน หน่วยงานต้องแนบเอกสาร/หลักฐานประกอบการรายงานในรอบ 12 เดือน มาให้ครบถ้วนทุกประเด็น</t>
        </r>
      </text>
    </comment>
  </commentList>
</comments>
</file>

<file path=xl/sharedStrings.xml><?xml version="1.0" encoding="utf-8"?>
<sst xmlns="http://schemas.openxmlformats.org/spreadsheetml/2006/main" count="380" uniqueCount="142">
  <si>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</si>
  <si>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</si>
  <si>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</si>
  <si>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</si>
  <si>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</si>
  <si>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</si>
  <si>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</si>
  <si>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</si>
  <si>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</si>
  <si>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</si>
  <si>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</si>
  <si>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</si>
  <si>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</si>
  <si>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</si>
  <si>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</si>
  <si>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</si>
  <si>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</si>
  <si>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</si>
  <si>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</si>
  <si>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</si>
  <si>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</si>
  <si>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</si>
  <si>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</si>
  <si>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</si>
  <si>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</si>
  <si>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</si>
  <si>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</si>
  <si>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</si>
  <si>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</si>
  <si>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</si>
  <si>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</si>
  <si>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</si>
  <si>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</si>
  <si>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</si>
  <si>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</si>
  <si>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</si>
  <si>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</si>
  <si>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</si>
  <si>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</si>
  <si>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</si>
  <si>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</si>
  <si>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</si>
  <si>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</si>
  <si>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</si>
  <si>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</si>
  <si>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</si>
  <si>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</si>
  <si>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</si>
  <si>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</si>
  <si>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</si>
  <si>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</si>
  <si>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</si>
  <si>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</si>
  <si>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</si>
  <si>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</si>
  <si>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</si>
  <si>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</si>
  <si>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เงื่อนไขการประเมิน</t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</si>
  <si>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</si>
  <si>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</si>
  <si>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</si>
  <si>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</si>
  <si>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</si>
  <si>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</si>
  <si>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</si>
  <si>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</si>
  <si>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</si>
  <si>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</si>
  <si>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</si>
  <si>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</si>
  <si>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</si>
  <si>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</si>
  <si>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</si>
  <si>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</si>
  <si>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</si>
  <si>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</si>
  <si>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</si>
  <si>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</si>
  <si>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</si>
  <si>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</si>
  <si>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</si>
  <si>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</si>
  <si>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</si>
  <si>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</si>
  <si>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</si>
  <si>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</si>
  <si>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</si>
  <si>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 xml:space="preserve">ตารางสรุปผลคะแนนของผลการประเมินประสิทธิภาพการปฏิบัติราชการของสำนักงานอัยการสูงสุด 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</si>
  <si>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</si>
  <si>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</si>
  <si>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</si>
  <si>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</si>
  <si>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</si>
  <si>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</si>
  <si>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</si>
  <si>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</si>
  <si>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</si>
  <si>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</si>
  <si>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</si>
  <si>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</si>
  <si>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</si>
  <si>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</si>
  <si>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</si>
  <si>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</si>
  <si>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</si>
  <si>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>หน่วย
วัด</t>
  </si>
  <si>
    <t>ทุกสำนักงาน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</si>
  <si>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</si>
  <si>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</si>
  <si>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</si>
  <si>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</si>
  <si>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</si>
  <si>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</si>
  <si>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(ไม่ปรากฎผล)</t>
  </si>
  <si>
    <t xml:space="preserve">                ประจำปีงบประมาณ พ.ศ. 2564</t>
  </si>
  <si>
    <t>ร้อยละของหน่วยงานในสังกัดสำนักงานอัยการสูงสุดที่สามารถบริหารจัดการงานภายในสำนักงานได้ครบถ้วนตามประเด็น และระยะเวลาที่กำหนด</t>
  </si>
  <si>
    <t>จำนวนประเด็นการสื่อสาร/หารือ เพื่อบริหารจัดการงานภายในสำนักงานทั้งหมด</t>
  </si>
  <si>
    <t>ดำเนินการแล้วเสร็จ</t>
  </si>
  <si>
    <t>ผ่าน/ไม่ผ่าน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</si>
  <si>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พ.ศ.2564 ทั้งหมด</t>
  </si>
  <si>
    <t>มิติที่ 4 ด้านการพัฒนาองค์การ</t>
  </si>
  <si>
    <t>จำนวนคดีแพ่ง/คดีปกครองทั้งหมดที่สำนักงานรับจากตัวความ
ในปีงบประมาณ พ.ศ. 2564</t>
  </si>
  <si>
    <t>จำนวนคดีแพ่ง/คดีปกครองที่สำนักงานรับจากตัวความในปีงบประมาณ พ.ศ. 2564 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</si>
  <si>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</si>
  <si>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</si>
  <si>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</si>
  <si>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</si>
  <si>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</si>
  <si>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N/A (Not Available)      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</si>
  <si>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</si>
  <si>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</si>
  <si>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</si>
  <si>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</si>
  <si>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</si>
  <si>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</si>
  <si>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2564 (ดำเนินการให้แล้วเสร็จภายในเดือนพฤษภาคม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</si>
  <si>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ปัญหาและวิธีการแก้ไขปัญหาการนำเข้าข้อมูลในระบบอิเล็กทรอนิกส์
ของสำนักงานอัยการสูงสุด เพื่อให้เกิดประสิทธิภาพในการปฏิบัติงาน 
(ดำเนินการให้แล้วเสร็จภายในเดือนมิถุนายน 2564)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</si>
  <si>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เรื่อง การเสริมสร้างคุณภาพชีวิต work-life Balance 
(ดำเนินการให้แล้วเสร็จภายในเดือนสิงหาคม 2564)</t>
    </r>
  </si>
  <si>
    <r>
      <rPr>
        <b/>
        <sz val="15"/>
        <rFont val="TH SarabunIT๙"/>
        <family val="2"/>
      </rPr>
      <t>1.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
</t>
    </r>
    <r>
      <rPr>
        <b/>
        <sz val="15"/>
        <rFont val="TH SarabunIT๙"/>
        <family val="2"/>
      </rPr>
      <t>2. ประเด็นที่ 2 เรื่อง ปัญหาและวิธีการแก้ไขปัญหาการนำเข้าข้อมูลในระบบอิเล็กทรอนิกส์</t>
    </r>
    <r>
      <rPr>
        <sz val="15"/>
        <rFont val="TH SarabunIT๙"/>
        <family val="2"/>
      </rPr>
      <t xml:space="preserve">
 </t>
    </r>
    <r>
      <rPr>
        <b/>
        <sz val="15"/>
        <rFont val="TH SarabunIT๙"/>
        <family val="2"/>
      </rPr>
      <t xml:space="preserve">   - กรณีไม่มีปัญหาในการนำเข้าข้อมูลในระบบอิเล็กทรอนิกส์ </t>
    </r>
    <r>
      <rPr>
        <sz val="15"/>
        <rFont val="TH SarabunIT๙"/>
        <family val="2"/>
      </rPr>
      <t xml:space="preserve">ให้ระบุในแบบรายงานที่สำนักงานอัยการสูงสุดกำหนด ช่องปัญหาและอุปสรรคว่า 
</t>
    </r>
    <r>
      <rPr>
        <b/>
        <sz val="15"/>
        <color indexed="10"/>
        <rFont val="TH SarabunIT๙"/>
        <family val="2"/>
      </rPr>
      <t>“ไม่มีปัญหาอุปสรรค”</t>
    </r>
    <r>
      <rPr>
        <sz val="15"/>
        <rFont val="TH SarabunIT๙"/>
        <family val="2"/>
      </rPr>
      <t xml:space="preserve"> </t>
    </r>
    <r>
      <rPr>
        <u val="single"/>
        <sz val="15"/>
        <rFont val="TH SarabunIT๙"/>
        <family val="2"/>
      </rPr>
      <t>แต่ทั้งนี้หน่วยงานจะต้องมีผลการดำเนินงานตามตัวชี้วัดที่ 3.1, 3.2 และ 3.10 อยู่ในระดับคะแนนที่ 3 ผ่านเกณฑ์การประเมินผล
และมีผลการดำเนินงานเป็นไปตามเป้าหมาย</t>
    </r>
    <r>
      <rPr>
        <sz val="15"/>
        <rFont val="TH SarabunIT๙"/>
        <family val="2"/>
      </rPr>
      <t xml:space="preserve"> เมื่อตรวจสอบผลการดำเนินงานตามตัวชี้วัดที่จัดเก็บในระบบอิเล็กทรอนิกส์แล้วพบว่า ไม่ครบถ้วน ถูกต้อง 
จะปรับลดคะแนนลง 0.5 จากค่าคะแนนที่ได้รับ
  </t>
    </r>
    <r>
      <rPr>
        <b/>
        <sz val="15"/>
        <rFont val="TH SarabunIT๙"/>
        <family val="2"/>
      </rPr>
      <t xml:space="preserve"> - กรณีไม่มีปัญหาในการนำเข้าข้อมูลในระบบอิเล็กทรอนิกส์</t>
    </r>
    <r>
      <rPr>
        <sz val="15"/>
        <rFont val="TH SarabunIT๙"/>
        <family val="2"/>
      </rPr>
      <t xml:space="preserve"> แต่</t>
    </r>
    <r>
      <rPr>
        <b/>
        <sz val="15"/>
        <rFont val="TH SarabunIT๙"/>
        <family val="2"/>
      </rPr>
      <t>มีข้อเสนอแนะหรือเทคนิค</t>
    </r>
    <r>
      <rPr>
        <sz val="15"/>
        <rFont val="TH SarabunIT๙"/>
        <family val="2"/>
      </rPr>
      <t>ในการนำเข้าข้อมูลในระบบอิเล็กทรอนิกส์ 
สามารถจัดส่งข้อมูลประกอบการดำเนินงานดังกล่าวได้</t>
    </r>
  </si>
  <si>
    <t>จำนวนประเด็นการสื่อสาร/หารือ เพื่อบริหารจัดการงานภายในสำนักงานที่สามารถดำเนินการได้</t>
  </si>
  <si>
    <t>สำนักงานคดีแพ่งพระโขนง</t>
  </si>
  <si>
    <t xml:space="preserve"> ประจำปีงบประมาณ พ.ศ. 2564  (รอบ 12 เดือน)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</si>
</sst>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sz val="15"/>
      <color indexed="10"/>
      <name val="TH SarabunIT๙"/>
      <family val="2"/>
    </font>
    <font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b/>
      <sz val="15"/>
      <color indexed="8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b/>
      <sz val="15"/>
      <color theme="1"/>
      <name val="TH SarabunIT๙"/>
      <family val="2"/>
    </font>
    <font>
      <sz val="15"/>
      <color theme="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29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192" fontId="85" fillId="0" borderId="16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85" fillId="0" borderId="16" xfId="91" applyFont="1" applyFill="1" applyBorder="1" applyAlignment="1" applyProtection="1">
      <alignment horizontal="center" vertical="top" shrinkToFit="1"/>
      <protection/>
    </xf>
    <xf numFmtId="1" fontId="85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195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5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7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83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87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84" fillId="0" borderId="0" xfId="62" applyFont="1" applyAlignment="1" applyProtection="1">
      <alignment vertical="center"/>
      <protection/>
    </xf>
    <xf numFmtId="0" fontId="87" fillId="0" borderId="0" xfId="65" applyFont="1" applyFill="1" applyBorder="1" applyAlignment="1" applyProtection="1">
      <alignment horizontal="center" vertical="center"/>
      <protection/>
    </xf>
    <xf numFmtId="0" fontId="84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62" applyFont="1" applyBorder="1" applyAlignment="1" applyProtection="1">
      <alignment horizontal="right" vertical="center" wrapText="1"/>
      <protection/>
    </xf>
    <xf numFmtId="2" fontId="84" fillId="0" borderId="0" xfId="62" applyNumberFormat="1" applyFont="1" applyBorder="1" applyAlignment="1" applyProtection="1">
      <alignment horizontal="center" vertical="center" wrapText="1"/>
      <protection/>
    </xf>
    <xf numFmtId="0" fontId="84" fillId="0" borderId="0" xfId="64" applyFont="1" applyAlignment="1" applyProtection="1">
      <alignment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7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89" fillId="0" borderId="19" xfId="91" applyFont="1" applyFill="1" applyBorder="1" applyAlignment="1" applyProtection="1">
      <alignment vertical="top" wrapText="1" shrinkToFit="1"/>
      <protection/>
    </xf>
    <xf numFmtId="0" fontId="89" fillId="0" borderId="19" xfId="91" applyFont="1" applyFill="1" applyBorder="1" applyAlignment="1" applyProtection="1">
      <alignment vertical="top" wrapText="1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90" fillId="0" borderId="18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4" xfId="91" applyFont="1" applyFill="1" applyBorder="1" applyAlignment="1" applyProtection="1">
      <alignment horizontal="center" vertical="top" shrinkToFit="1"/>
      <protection/>
    </xf>
    <xf numFmtId="195" fontId="89" fillId="0" borderId="25" xfId="91" applyNumberFormat="1" applyFont="1" applyFill="1" applyBorder="1" applyAlignment="1" applyProtection="1">
      <alignment horizontal="center" vertical="top" shrinkToFit="1"/>
      <protection/>
    </xf>
    <xf numFmtId="2" fontId="24" fillId="0" borderId="25" xfId="91" applyNumberFormat="1" applyFont="1" applyFill="1" applyBorder="1" applyAlignment="1" applyProtection="1">
      <alignment horizontal="center" vertical="top" shrinkToFit="1"/>
      <protection/>
    </xf>
    <xf numFmtId="0" fontId="90" fillId="0" borderId="18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2" fontId="85" fillId="0" borderId="2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 quotePrefix="1">
      <alignment horizontal="center" vertical="top" shrinkToFit="1"/>
      <protection/>
    </xf>
    <xf numFmtId="192" fontId="85" fillId="0" borderId="25" xfId="91" applyNumberFormat="1" applyFont="1" applyFill="1" applyBorder="1" applyAlignment="1" applyProtection="1">
      <alignment horizontal="center" vertical="top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4" fillId="0" borderId="0" xfId="50" applyFont="1" applyProtection="1">
      <alignment/>
      <protection/>
    </xf>
    <xf numFmtId="0" fontId="23" fillId="0" borderId="14" xfId="93" applyFont="1" applyFill="1" applyBorder="1" applyAlignment="1" applyProtection="1">
      <alignment vertical="center"/>
      <protection/>
    </xf>
    <xf numFmtId="0" fontId="23" fillId="0" borderId="15" xfId="64" applyFont="1" applyFill="1" applyBorder="1" applyAlignment="1" applyProtection="1">
      <alignment horizontal="right" vertical="center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0" xfId="93" applyFont="1" applyFill="1" applyBorder="1" applyAlignment="1" applyProtection="1">
      <alignment vertical="center" wrapText="1"/>
      <protection/>
    </xf>
    <xf numFmtId="0" fontId="24" fillId="0" borderId="0" xfId="93" applyFont="1" applyAlignment="1" applyProtection="1">
      <alignment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2" fontId="24" fillId="0" borderId="12" xfId="64" applyNumberFormat="1" applyFont="1" applyFill="1" applyBorder="1" applyAlignment="1" applyProtection="1">
      <alignment horizontal="left" vertical="center"/>
      <protection/>
    </xf>
    <xf numFmtId="0" fontId="24" fillId="0" borderId="0" xfId="50" applyFont="1" applyAlignment="1" applyProtection="1">
      <alignment vertical="center"/>
      <protection/>
    </xf>
    <xf numFmtId="192" fontId="24" fillId="0" borderId="12" xfId="50" applyNumberFormat="1" applyFont="1" applyBorder="1" applyAlignment="1" applyProtection="1">
      <alignment horizontal="left" vertical="center"/>
      <protection/>
    </xf>
    <xf numFmtId="192" fontId="24" fillId="0" borderId="12" xfId="64" applyNumberFormat="1" applyFont="1" applyFill="1" applyBorder="1" applyAlignment="1" applyProtection="1">
      <alignment horizontal="left" vertical="center"/>
      <protection/>
    </xf>
    <xf numFmtId="0" fontId="91" fillId="35" borderId="12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vertical="center"/>
      <protection/>
    </xf>
    <xf numFmtId="0" fontId="24" fillId="0" borderId="0" xfId="93" applyFont="1" applyProtection="1">
      <alignment/>
      <protection/>
    </xf>
    <xf numFmtId="0" fontId="24" fillId="0" borderId="0" xfId="93" applyFont="1" applyAlignment="1" applyProtection="1">
      <alignment horizontal="right"/>
      <protection/>
    </xf>
    <xf numFmtId="195" fontId="92" fillId="0" borderId="0" xfId="93" applyNumberFormat="1" applyFont="1" applyFill="1" applyBorder="1" applyAlignment="1" applyProtection="1">
      <alignment horizontal="center"/>
      <protection/>
    </xf>
    <xf numFmtId="0" fontId="24" fillId="0" borderId="0" xfId="62" applyFont="1" applyAlignment="1" applyProtection="1">
      <alignment vertical="center"/>
      <protection/>
    </xf>
    <xf numFmtId="2" fontId="90" fillId="0" borderId="0" xfId="62" applyNumberFormat="1" applyFont="1" applyAlignment="1" applyProtection="1">
      <alignment vertical="center"/>
      <protection/>
    </xf>
    <xf numFmtId="0" fontId="90" fillId="0" borderId="0" xfId="62" applyFont="1" applyAlignment="1" applyProtection="1">
      <alignment vertical="center"/>
      <protection/>
    </xf>
    <xf numFmtId="0" fontId="24" fillId="0" borderId="0" xfId="62" applyFont="1" applyBorder="1" applyAlignment="1" applyProtection="1">
      <alignment horizontal="right" vertical="center" wrapText="1"/>
      <protection/>
    </xf>
    <xf numFmtId="0" fontId="92" fillId="0" borderId="0" xfId="62" applyFont="1" applyAlignment="1" applyProtection="1">
      <alignment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2" fillId="0" borderId="27" xfId="62" applyNumberFormat="1" applyFont="1" applyBorder="1" applyAlignment="1" applyProtection="1">
      <alignment horizontal="left" vertical="center" indent="1"/>
      <protection/>
    </xf>
    <xf numFmtId="0" fontId="92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vertical="top" wrapText="1"/>
      <protection/>
    </xf>
    <xf numFmtId="0" fontId="24" fillId="0" borderId="0" xfId="63" applyFont="1" applyProtection="1">
      <alignment/>
      <protection/>
    </xf>
    <xf numFmtId="0" fontId="24" fillId="0" borderId="0" xfId="50" applyFont="1" applyAlignment="1" applyProtection="1">
      <alignment/>
      <protection/>
    </xf>
    <xf numFmtId="0" fontId="24" fillId="0" borderId="12" xfId="64" applyFont="1" applyFill="1" applyBorder="1" applyAlignment="1" applyProtection="1">
      <alignment horizontal="left" vertical="center"/>
      <protection/>
    </xf>
    <xf numFmtId="0" fontId="23" fillId="0" borderId="0" xfId="93" applyFont="1" applyAlignment="1" applyProtection="1">
      <alignment vertical="center"/>
      <protection/>
    </xf>
    <xf numFmtId="0" fontId="23" fillId="0" borderId="0" xfId="65" applyFont="1" applyFill="1" applyBorder="1" applyAlignment="1" applyProtection="1">
      <alignment horizontal="center" vertical="center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24" fillId="0" borderId="0" xfId="62" applyFont="1" applyFill="1" applyBorder="1" applyAlignment="1" applyProtection="1">
      <alignment vertical="center" wrapText="1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Border="1" applyAlignment="1" applyProtection="1">
      <alignment vertical="center"/>
      <protection/>
    </xf>
    <xf numFmtId="2" fontId="24" fillId="0" borderId="0" xfId="77" applyNumberFormat="1" applyFont="1" applyFill="1" applyBorder="1" applyAlignment="1" applyProtection="1">
      <alignment horizontal="center" vertical="center" wrapText="1"/>
      <protection/>
    </xf>
    <xf numFmtId="0" fontId="23" fillId="0" borderId="0" xfId="62" applyFont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23" fillId="38" borderId="11" xfId="62" applyFont="1" applyFill="1" applyBorder="1" applyAlignment="1" applyProtection="1">
      <alignment horizontal="center" vertical="top" wrapText="1"/>
      <protection/>
    </xf>
    <xf numFmtId="0" fontId="92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12"/>
      <protection/>
    </xf>
    <xf numFmtId="0" fontId="84" fillId="0" borderId="0" xfId="91" applyNumberFormat="1" applyFont="1" applyFill="1" applyBorder="1" applyAlignment="1" applyProtection="1">
      <alignment horizontal="left" vertical="center" indent="12"/>
      <protection/>
    </xf>
    <xf numFmtId="0" fontId="93" fillId="0" borderId="0" xfId="91" applyNumberFormat="1" applyFont="1" applyFill="1" applyBorder="1" applyAlignment="1" applyProtection="1">
      <alignment horizontal="left" vertical="center" indent="12"/>
      <protection/>
    </xf>
    <xf numFmtId="0" fontId="94" fillId="0" borderId="0" xfId="91" applyNumberFormat="1" applyFont="1" applyFill="1" applyBorder="1" applyAlignment="1" applyProtection="1">
      <alignment horizontal="left" vertical="center" indent="12"/>
      <protection/>
    </xf>
    <xf numFmtId="0" fontId="95" fillId="0" borderId="0" xfId="91" applyNumberFormat="1" applyFont="1" applyFill="1" applyBorder="1" applyAlignment="1" applyProtection="1">
      <alignment horizontal="left" vertical="center" indent="12"/>
      <protection/>
    </xf>
    <xf numFmtId="0" fontId="96" fillId="0" borderId="0" xfId="91" applyNumberFormat="1" applyFont="1" applyFill="1" applyBorder="1" applyAlignment="1" applyProtection="1">
      <alignment horizontal="left" vertical="center" indent="12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6" fillId="0" borderId="18" xfId="83" applyNumberFormat="1" applyFont="1" applyFill="1" applyBorder="1" applyAlignment="1" applyProtection="1">
      <alignment horizontal="center" vertical="center" shrinkToFit="1"/>
      <protection/>
    </xf>
    <xf numFmtId="192" fontId="86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7" fillId="6" borderId="14" xfId="91" applyFont="1" applyFill="1" applyBorder="1" applyAlignment="1" applyProtection="1">
      <alignment horizontal="left" vertical="center" wrapText="1"/>
      <protection/>
    </xf>
    <xf numFmtId="0" fontId="97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0" borderId="27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6" xfId="62" applyFont="1" applyBorder="1" applyAlignment="1" applyProtection="1">
      <alignment horizontal="right" vertical="center" wrapText="1"/>
      <protection/>
    </xf>
    <xf numFmtId="0" fontId="3" fillId="0" borderId="2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50" applyFont="1" applyAlignment="1" applyProtection="1">
      <alignment horizontal="left"/>
      <protection/>
    </xf>
    <xf numFmtId="0" fontId="13" fillId="0" borderId="27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4" fillId="0" borderId="0" xfId="50" applyFont="1" applyAlignment="1" applyProtection="1">
      <alignment horizontal="left"/>
      <protection/>
    </xf>
    <xf numFmtId="0" fontId="23" fillId="0" borderId="0" xfId="62" applyFont="1" applyAlignment="1" applyProtection="1">
      <alignment horizontal="left" vertical="center"/>
      <protection/>
    </xf>
    <xf numFmtId="0" fontId="24" fillId="35" borderId="0" xfId="50" applyFont="1" applyFill="1" applyAlignment="1" applyProtection="1">
      <alignment horizontal="left" vertical="top" wrapText="1"/>
      <protection locked="0"/>
    </xf>
    <xf numFmtId="0" fontId="24" fillId="0" borderId="14" xfId="62" applyFont="1" applyBorder="1" applyAlignment="1" applyProtection="1">
      <alignment horizontal="left" vertical="center" wrapText="1" indent="1"/>
      <protection/>
    </xf>
    <xf numFmtId="0" fontId="24" fillId="0" borderId="15" xfId="62" applyFont="1" applyBorder="1" applyAlignment="1" applyProtection="1">
      <alignment horizontal="left" vertical="center" wrapText="1" indent="1"/>
      <protection/>
    </xf>
    <xf numFmtId="0" fontId="24" fillId="0" borderId="12" xfId="62" applyFont="1" applyBorder="1" applyAlignment="1" applyProtection="1">
      <alignment horizontal="left" vertical="center" wrapText="1" indent="1"/>
      <protection/>
    </xf>
    <xf numFmtId="49" fontId="98" fillId="35" borderId="0" xfId="50" applyNumberFormat="1" applyFont="1" applyFill="1" applyAlignment="1" applyProtection="1">
      <alignment horizontal="left" vertical="top" wrapText="1"/>
      <protection locked="0"/>
    </xf>
    <xf numFmtId="49" fontId="24" fillId="35" borderId="0" xfId="50" applyNumberFormat="1" applyFont="1" applyFill="1" applyAlignment="1" applyProtection="1">
      <alignment horizontal="left" vertical="top" wrapText="1"/>
      <protection locked="0"/>
    </xf>
    <xf numFmtId="0" fontId="24" fillId="33" borderId="0" xfId="62" applyFont="1" applyFill="1" applyBorder="1" applyAlignment="1" applyProtection="1">
      <alignment horizontal="left" vertical="top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3" fillId="38" borderId="11" xfId="62" applyFont="1" applyFill="1" applyBorder="1" applyAlignment="1" applyProtection="1">
      <alignment horizontal="center" vertical="top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4" applyFont="1" applyBorder="1" applyAlignment="1" applyProtection="1">
      <alignment horizontal="center" vertical="center"/>
      <protection/>
    </xf>
    <xf numFmtId="0" fontId="24" fillId="0" borderId="12" xfId="64" applyFont="1" applyBorder="1" applyAlignment="1" applyProtection="1">
      <alignment horizontal="center" vertical="center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0" borderId="27" xfId="93" applyFont="1" applyFill="1" applyBorder="1" applyAlignment="1" applyProtection="1">
      <alignment horizontal="left" vertical="center" wrapText="1"/>
      <protection/>
    </xf>
    <xf numFmtId="0" fontId="23" fillId="0" borderId="0" xfId="93" applyFont="1" applyFill="1" applyBorder="1" applyAlignment="1" applyProtection="1">
      <alignment horizontal="left" vertical="center" wrapText="1"/>
      <protection/>
    </xf>
    <xf numFmtId="0" fontId="23" fillId="0" borderId="14" xfId="93" applyFont="1" applyFill="1" applyBorder="1" applyAlignment="1" applyProtection="1">
      <alignment vertical="center"/>
      <protection/>
    </xf>
    <xf numFmtId="0" fontId="23" fillId="0" borderId="15" xfId="93" applyFont="1" applyFill="1" applyBorder="1" applyAlignment="1" applyProtection="1">
      <alignment vertical="center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4" fillId="0" borderId="2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2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18</xdr:row>
      <xdr:rowOff>66675</xdr:rowOff>
    </xdr:from>
    <xdr:to>
      <xdr:col>1</xdr:col>
      <xdr:colOff>914400</xdr:colOff>
      <xdr:row>23</xdr:row>
      <xdr:rowOff>276225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6629400"/>
          <a:ext cx="219075" cy="1733550"/>
          <a:chOff x="2110887" y="66103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2120732" y="66103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2120732" y="69155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2120732" y="72211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2110887" y="75262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2110887" y="78218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2110887" y="81274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00"/>
  <sheetViews>
    <sheetView tabSelected="1" zoomScaleSheetLayoutView="110" workbookViewId="0" topLeftCell="A1">
      <selection activeCell="I19" sqref="I19"/>
    </sheetView>
  </sheetViews>
  <sheetFormatPr defaultColWidth="9.140625" defaultRowHeight="15"/>
  <cols>
    <col min="1" max="1" width="5.57421875" style="235" customWidth="1"/>
    <col min="2" max="2" width="46.421875" style="215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22" customWidth="1"/>
    <col min="13" max="13" width="3.7109375" style="222" customWidth="1"/>
    <col min="14" max="14" width="9.28125" style="222" customWidth="1"/>
    <col min="15" max="16384" width="9.00390625" style="127" customWidth="1"/>
  </cols>
  <sheetData>
    <row r="1" spans="1:14" ht="20.25">
      <c r="A1" s="234"/>
      <c r="B1" s="214"/>
      <c r="C1" s="346" t="s">
        <v>50</v>
      </c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ht="20.25">
      <c r="A2" s="234"/>
      <c r="B2" s="214"/>
      <c r="C2" s="346" t="s">
        <v>114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ht="15.75" customHeight="1" thickBot="1">
      <c r="N3" s="223"/>
    </row>
    <row r="4" spans="1:14" ht="27.75" customHeight="1" thickTop="1">
      <c r="A4" s="352" t="s">
        <v>87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4"/>
    </row>
    <row r="5" spans="1:14" ht="27.75" customHeight="1">
      <c r="A5" s="329" t="s">
        <v>141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1"/>
    </row>
    <row r="6" spans="1:14" ht="27.75" customHeight="1" thickBot="1">
      <c r="A6" s="355" t="s">
        <v>140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7"/>
    </row>
    <row r="7" spans="1:14" ht="18" customHeight="1" thickTop="1">
      <c r="A7" s="236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</row>
    <row r="8" spans="1:14" s="132" customFormat="1" ht="20.25">
      <c r="A8" s="358" t="s">
        <v>39</v>
      </c>
      <c r="B8" s="358"/>
      <c r="C8" s="339" t="s">
        <v>105</v>
      </c>
      <c r="D8" s="326" t="s">
        <v>38</v>
      </c>
      <c r="E8" s="326" t="s">
        <v>127</v>
      </c>
      <c r="F8" s="117" t="s">
        <v>6</v>
      </c>
      <c r="G8" s="131"/>
      <c r="H8" s="131"/>
      <c r="I8" s="131"/>
      <c r="J8" s="131"/>
      <c r="K8" s="349" t="s">
        <v>2</v>
      </c>
      <c r="L8" s="350"/>
      <c r="M8" s="350"/>
      <c r="N8" s="351"/>
    </row>
    <row r="9" spans="1:14" s="132" customFormat="1" ht="17.25" customHeight="1">
      <c r="A9" s="358"/>
      <c r="B9" s="358"/>
      <c r="C9" s="340"/>
      <c r="D9" s="342"/>
      <c r="E9" s="327"/>
      <c r="F9" s="332">
        <v>1</v>
      </c>
      <c r="G9" s="332">
        <v>2</v>
      </c>
      <c r="H9" s="332">
        <v>3</v>
      </c>
      <c r="I9" s="332">
        <v>4</v>
      </c>
      <c r="J9" s="332">
        <v>5</v>
      </c>
      <c r="K9" s="224" t="s">
        <v>40</v>
      </c>
      <c r="L9" s="225" t="s">
        <v>100</v>
      </c>
      <c r="M9" s="347" t="s">
        <v>134</v>
      </c>
      <c r="N9" s="226" t="s">
        <v>41</v>
      </c>
    </row>
    <row r="10" spans="1:14" s="132" customFormat="1" ht="21.75" customHeight="1">
      <c r="A10" s="358"/>
      <c r="B10" s="358"/>
      <c r="C10" s="341"/>
      <c r="D10" s="343"/>
      <c r="E10" s="328"/>
      <c r="F10" s="333"/>
      <c r="G10" s="333"/>
      <c r="H10" s="333"/>
      <c r="I10" s="333"/>
      <c r="J10" s="333"/>
      <c r="K10" s="227" t="s">
        <v>42</v>
      </c>
      <c r="L10" s="228" t="s">
        <v>43</v>
      </c>
      <c r="M10" s="348"/>
      <c r="N10" s="229" t="s">
        <v>44</v>
      </c>
    </row>
    <row r="11" spans="1:14" s="139" customFormat="1" ht="24.75" customHeight="1">
      <c r="A11" s="344" t="s">
        <v>99</v>
      </c>
      <c r="B11" s="345"/>
      <c r="C11" s="134"/>
      <c r="D11" s="135">
        <f>SUM(D12:D13)</f>
        <v>11</v>
      </c>
      <c r="E11" s="259">
        <f>SUM(E12:E13)</f>
        <v>52.38095238095238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264" t="e">
        <f>L11</f>
        <v>#DIV/0!</v>
      </c>
      <c r="N11" s="138"/>
    </row>
    <row r="12" spans="1:14" s="133" customFormat="1" ht="63" customHeight="1">
      <c r="A12" s="237">
        <v>3.2</v>
      </c>
      <c r="B12" s="217" t="s">
        <v>123</v>
      </c>
      <c r="C12" s="142" t="s">
        <v>46</v>
      </c>
      <c r="D12" s="143">
        <v>4</v>
      </c>
      <c r="E12" s="146">
        <f>D12*100/D16</f>
        <v>19.047619047619047</v>
      </c>
      <c r="F12" s="144">
        <v>96</v>
      </c>
      <c r="G12" s="145">
        <v>96.5</v>
      </c>
      <c r="H12" s="144">
        <v>97</v>
      </c>
      <c r="I12" s="145">
        <v>97.5</v>
      </c>
      <c r="J12" s="144">
        <v>98</v>
      </c>
      <c r="K12" s="146" t="e">
        <f>'3.2'!D4</f>
        <v>#DIV/0!</v>
      </c>
      <c r="L12" s="262" t="e">
        <f>'3.2'!D6</f>
        <v>#DIV/0!</v>
      </c>
      <c r="M12" s="264" t="e">
        <f>L12</f>
        <v>#DIV/0!</v>
      </c>
      <c r="N12" s="147" t="e">
        <f>E12*L12/E16</f>
        <v>#DIV/0!</v>
      </c>
    </row>
    <row r="13" spans="1:14" s="152" customFormat="1" ht="45" customHeight="1">
      <c r="A13" s="238">
        <v>3.1</v>
      </c>
      <c r="B13" s="218" t="s">
        <v>102</v>
      </c>
      <c r="C13" s="148" t="s">
        <v>46</v>
      </c>
      <c r="D13" s="149">
        <v>7</v>
      </c>
      <c r="E13" s="150">
        <f>D13*100/D16</f>
        <v>33.333333333333336</v>
      </c>
      <c r="F13" s="144">
        <v>40</v>
      </c>
      <c r="G13" s="144">
        <v>50</v>
      </c>
      <c r="H13" s="144">
        <v>60</v>
      </c>
      <c r="I13" s="144">
        <v>70</v>
      </c>
      <c r="J13" s="144">
        <v>80</v>
      </c>
      <c r="K13" s="150" t="e">
        <f>'3.10'!D4</f>
        <v>#DIV/0!</v>
      </c>
      <c r="L13" s="263" t="e">
        <f>'3.10'!D6</f>
        <v>#DIV/0!</v>
      </c>
      <c r="M13" s="264" t="e">
        <f>L13</f>
        <v>#DIV/0!</v>
      </c>
      <c r="N13" s="151" t="e">
        <f>E13*L13/E16</f>
        <v>#DIV/0!</v>
      </c>
    </row>
    <row r="14" spans="1:14" s="132" customFormat="1" ht="24.75" customHeight="1">
      <c r="A14" s="336" t="s">
        <v>120</v>
      </c>
      <c r="B14" s="337"/>
      <c r="C14" s="153"/>
      <c r="D14" s="135">
        <f>SUM(D15:D15)</f>
        <v>10</v>
      </c>
      <c r="E14" s="259">
        <f>SUM(E15)</f>
        <v>47.61904761904762</v>
      </c>
      <c r="F14" s="136"/>
      <c r="G14" s="136"/>
      <c r="H14" s="136"/>
      <c r="I14" s="136"/>
      <c r="J14" s="136"/>
      <c r="K14" s="154"/>
      <c r="L14" s="137">
        <f>SUM(N15:N15)*E16/E14</f>
        <v>1</v>
      </c>
      <c r="M14" s="264">
        <f>L14</f>
        <v>1</v>
      </c>
      <c r="N14" s="138"/>
    </row>
    <row r="15" spans="1:14" s="141" customFormat="1" ht="69" customHeight="1">
      <c r="A15" s="237">
        <v>4.2</v>
      </c>
      <c r="B15" s="216" t="s">
        <v>115</v>
      </c>
      <c r="C15" s="142" t="s">
        <v>45</v>
      </c>
      <c r="D15" s="143">
        <v>10</v>
      </c>
      <c r="E15" s="260">
        <f>D15*100/D16</f>
        <v>47.61904761904762</v>
      </c>
      <c r="F15" s="155">
        <v>1</v>
      </c>
      <c r="G15" s="261" t="s">
        <v>22</v>
      </c>
      <c r="H15" s="155">
        <v>2</v>
      </c>
      <c r="I15" s="261" t="s">
        <v>22</v>
      </c>
      <c r="J15" s="155">
        <v>3</v>
      </c>
      <c r="K15" s="146">
        <f>'4.2'!D4</f>
        <v>1</v>
      </c>
      <c r="L15" s="262">
        <f>'4.2'!D6</f>
        <v>1</v>
      </c>
      <c r="M15" s="264">
        <f>L15</f>
        <v>1</v>
      </c>
      <c r="N15" s="140">
        <f>E15*L15/E16</f>
        <v>0.4761904761904762</v>
      </c>
    </row>
    <row r="16" spans="1:14" s="162" customFormat="1" ht="25.5" customHeight="1">
      <c r="A16" s="239"/>
      <c r="B16" s="219"/>
      <c r="C16" s="156" t="s">
        <v>47</v>
      </c>
      <c r="D16" s="157">
        <f>SUM(D11+D14)</f>
        <v>21</v>
      </c>
      <c r="E16" s="157">
        <f>E14+E11</f>
        <v>100</v>
      </c>
      <c r="F16" s="158"/>
      <c r="G16" s="158"/>
      <c r="H16" s="158"/>
      <c r="I16" s="159"/>
      <c r="J16" s="159"/>
      <c r="K16" s="160"/>
      <c r="L16" s="334" t="s">
        <v>48</v>
      </c>
      <c r="M16" s="335"/>
      <c r="N16" s="161" t="e">
        <f>SUM(N12:N15)</f>
        <v>#DIV/0!</v>
      </c>
    </row>
    <row r="17" spans="1:14" s="162" customFormat="1" ht="24" customHeight="1">
      <c r="A17" s="240"/>
      <c r="B17" s="258" t="s">
        <v>125</v>
      </c>
      <c r="C17" s="242"/>
      <c r="D17" s="242"/>
      <c r="E17" s="242"/>
      <c r="F17" s="243"/>
      <c r="G17" s="243"/>
      <c r="H17" s="243"/>
      <c r="I17" s="244"/>
      <c r="J17" s="244"/>
      <c r="K17" s="245"/>
      <c r="L17" s="246"/>
      <c r="M17" s="249"/>
      <c r="N17" s="163"/>
    </row>
    <row r="18" spans="1:14" s="162" customFormat="1" ht="24" customHeight="1">
      <c r="A18" s="240"/>
      <c r="B18" s="257" t="s">
        <v>107</v>
      </c>
      <c r="C18" s="250"/>
      <c r="D18" s="250"/>
      <c r="E18" s="250"/>
      <c r="F18" s="243"/>
      <c r="G18" s="243"/>
      <c r="H18" s="243"/>
      <c r="I18" s="243"/>
      <c r="J18" s="243"/>
      <c r="K18" s="243"/>
      <c r="L18" s="251"/>
      <c r="M18" s="252"/>
      <c r="N18" s="163"/>
    </row>
    <row r="19" spans="1:14" s="162" customFormat="1" ht="24" customHeight="1">
      <c r="A19" s="240"/>
      <c r="B19" s="318" t="s">
        <v>128</v>
      </c>
      <c r="C19" s="253" t="s">
        <v>113</v>
      </c>
      <c r="D19" s="254"/>
      <c r="E19" s="254"/>
      <c r="F19" s="255"/>
      <c r="G19" s="248"/>
      <c r="H19" s="243"/>
      <c r="I19" s="243"/>
      <c r="J19" s="243"/>
      <c r="K19" s="243"/>
      <c r="L19" s="251"/>
      <c r="M19" s="252"/>
      <c r="N19" s="163"/>
    </row>
    <row r="20" spans="1:14" s="162" customFormat="1" ht="24" customHeight="1">
      <c r="A20" s="240"/>
      <c r="B20" s="319" t="s">
        <v>129</v>
      </c>
      <c r="C20" s="253" t="s">
        <v>108</v>
      </c>
      <c r="D20" s="254"/>
      <c r="E20" s="254"/>
      <c r="F20" s="255"/>
      <c r="G20" s="248"/>
      <c r="H20" s="243"/>
      <c r="I20" s="243"/>
      <c r="J20" s="243"/>
      <c r="K20" s="243"/>
      <c r="L20" s="251"/>
      <c r="M20" s="252"/>
      <c r="N20" s="163"/>
    </row>
    <row r="21" spans="1:14" s="162" customFormat="1" ht="24" customHeight="1">
      <c r="A21" s="240"/>
      <c r="B21" s="320" t="s">
        <v>130</v>
      </c>
      <c r="C21" s="256" t="s">
        <v>109</v>
      </c>
      <c r="D21" s="255"/>
      <c r="E21" s="255"/>
      <c r="F21" s="255"/>
      <c r="G21" s="255"/>
      <c r="H21" s="243"/>
      <c r="I21" s="243"/>
      <c r="J21" s="243"/>
      <c r="K21" s="243"/>
      <c r="L21" s="251"/>
      <c r="M21" s="252"/>
      <c r="N21" s="163"/>
    </row>
    <row r="22" spans="1:14" s="139" customFormat="1" ht="24" customHeight="1">
      <c r="A22" s="240"/>
      <c r="B22" s="321" t="s">
        <v>131</v>
      </c>
      <c r="C22" s="247" t="s">
        <v>110</v>
      </c>
      <c r="D22" s="248"/>
      <c r="E22" s="248"/>
      <c r="F22" s="248"/>
      <c r="G22" s="248"/>
      <c r="H22" s="243"/>
      <c r="I22" s="243"/>
      <c r="J22" s="243"/>
      <c r="K22" s="243"/>
      <c r="L22" s="251"/>
      <c r="M22" s="252"/>
      <c r="N22" s="163"/>
    </row>
    <row r="23" spans="1:14" s="139" customFormat="1" ht="24" customHeight="1">
      <c r="A23" s="240"/>
      <c r="B23" s="322" t="s">
        <v>132</v>
      </c>
      <c r="C23" s="247" t="s">
        <v>112</v>
      </c>
      <c r="D23" s="248"/>
      <c r="E23" s="248"/>
      <c r="F23" s="243"/>
      <c r="G23" s="243"/>
      <c r="H23" s="243"/>
      <c r="I23" s="243"/>
      <c r="J23" s="243"/>
      <c r="K23" s="243"/>
      <c r="L23" s="251"/>
      <c r="M23" s="252"/>
      <c r="N23" s="163"/>
    </row>
    <row r="24" spans="1:14" s="139" customFormat="1" ht="24" customHeight="1">
      <c r="A24" s="240"/>
      <c r="B24" s="323" t="s">
        <v>133</v>
      </c>
      <c r="C24" s="247" t="s">
        <v>111</v>
      </c>
      <c r="D24" s="248"/>
      <c r="E24" s="248"/>
      <c r="F24" s="243"/>
      <c r="G24" s="243"/>
      <c r="H24" s="243"/>
      <c r="I24" s="243"/>
      <c r="J24" s="243"/>
      <c r="K24" s="243"/>
      <c r="L24" s="251"/>
      <c r="M24" s="252"/>
      <c r="N24" s="163"/>
    </row>
    <row r="25" spans="1:14" s="133" customFormat="1" ht="20.25">
      <c r="A25" s="241"/>
      <c r="B25" s="220"/>
      <c r="C25" s="165"/>
      <c r="D25" s="165"/>
      <c r="E25" s="165"/>
      <c r="F25" s="164"/>
      <c r="G25" s="164"/>
      <c r="H25" s="164"/>
      <c r="I25" s="164"/>
      <c r="J25" s="164"/>
      <c r="K25" s="164"/>
      <c r="L25" s="230"/>
      <c r="M25" s="231"/>
      <c r="N25" s="230"/>
    </row>
    <row r="26" spans="1:14" s="133" customFormat="1" ht="20.25">
      <c r="A26" s="241"/>
      <c r="B26" s="220"/>
      <c r="C26" s="165"/>
      <c r="D26" s="165"/>
      <c r="E26" s="165"/>
      <c r="F26" s="164"/>
      <c r="G26" s="164"/>
      <c r="H26" s="164"/>
      <c r="I26" s="164"/>
      <c r="J26" s="164"/>
      <c r="K26" s="164"/>
      <c r="L26" s="230"/>
      <c r="M26" s="231"/>
      <c r="N26" s="230"/>
    </row>
    <row r="27" spans="2:14" ht="20.25">
      <c r="B27" s="221"/>
      <c r="C27" s="166"/>
      <c r="D27" s="166"/>
      <c r="E27" s="166"/>
      <c r="F27" s="167"/>
      <c r="G27" s="167"/>
      <c r="H27" s="167"/>
      <c r="I27" s="167"/>
      <c r="J27" s="167"/>
      <c r="K27" s="167"/>
      <c r="L27" s="231"/>
      <c r="M27" s="231"/>
      <c r="N27" s="231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32"/>
      <c r="M28" s="232"/>
      <c r="N28" s="232"/>
    </row>
    <row r="29" spans="3:14" ht="20.25">
      <c r="C29" s="168"/>
      <c r="D29" s="168"/>
      <c r="E29" s="168"/>
      <c r="F29" s="169"/>
      <c r="G29" s="169"/>
      <c r="H29" s="169"/>
      <c r="I29" s="169"/>
      <c r="J29" s="169"/>
      <c r="K29" s="169"/>
      <c r="L29" s="232"/>
      <c r="M29" s="232"/>
      <c r="N29" s="232"/>
    </row>
    <row r="30" spans="3:14" ht="20.25">
      <c r="C30" s="168"/>
      <c r="D30" s="168"/>
      <c r="E30" s="168"/>
      <c r="F30" s="169"/>
      <c r="G30" s="169"/>
      <c r="H30" s="169"/>
      <c r="I30" s="169"/>
      <c r="J30" s="169"/>
      <c r="K30" s="169"/>
      <c r="L30" s="232"/>
      <c r="M30" s="232"/>
      <c r="N30" s="232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32"/>
      <c r="M31" s="232"/>
      <c r="N31" s="232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32"/>
      <c r="M32" s="232"/>
      <c r="N32" s="232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32"/>
      <c r="M33" s="232"/>
      <c r="N33" s="232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32"/>
      <c r="M34" s="232"/>
      <c r="N34" s="232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32"/>
      <c r="M35" s="232"/>
      <c r="N35" s="232"/>
    </row>
    <row r="36" spans="1:218" s="130" customFormat="1" ht="20.25">
      <c r="A36" s="235"/>
      <c r="B36" s="215"/>
      <c r="C36" s="168"/>
      <c r="D36" s="168"/>
      <c r="E36" s="168"/>
      <c r="F36" s="169"/>
      <c r="G36" s="169"/>
      <c r="H36" s="169"/>
      <c r="I36" s="169"/>
      <c r="J36" s="169"/>
      <c r="K36" s="233"/>
      <c r="L36" s="232"/>
      <c r="M36" s="232"/>
      <c r="N36" s="232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35"/>
      <c r="B37" s="215"/>
      <c r="C37" s="168"/>
      <c r="D37" s="168"/>
      <c r="E37" s="168"/>
      <c r="F37" s="169"/>
      <c r="G37" s="169"/>
      <c r="H37" s="169"/>
      <c r="I37" s="169"/>
      <c r="J37" s="169"/>
      <c r="K37" s="233"/>
      <c r="L37" s="232"/>
      <c r="M37" s="232"/>
      <c r="N37" s="232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32"/>
      <c r="M38" s="232"/>
      <c r="N38" s="232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32"/>
      <c r="M39" s="232"/>
      <c r="N39" s="232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32"/>
      <c r="M40" s="232"/>
      <c r="N40" s="232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32"/>
      <c r="M41" s="232"/>
      <c r="N41" s="232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32"/>
      <c r="M42" s="232"/>
      <c r="N42" s="232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32"/>
      <c r="M43" s="232"/>
      <c r="N43" s="232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32"/>
      <c r="M44" s="232"/>
      <c r="N44" s="232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32"/>
      <c r="M45" s="232"/>
      <c r="N45" s="232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32"/>
      <c r="M46" s="232"/>
      <c r="N46" s="232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32"/>
      <c r="M47" s="232"/>
      <c r="N47" s="232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32"/>
      <c r="M48" s="232"/>
      <c r="N48" s="232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32"/>
      <c r="M49" s="232"/>
      <c r="N49" s="232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32"/>
      <c r="M50" s="232"/>
      <c r="N50" s="232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32"/>
      <c r="M51" s="232"/>
      <c r="N51" s="232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32"/>
      <c r="M52" s="232"/>
      <c r="N52" s="232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32"/>
      <c r="M53" s="232"/>
      <c r="N53" s="232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32"/>
      <c r="M54" s="232"/>
      <c r="N54" s="232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32"/>
      <c r="M55" s="232"/>
      <c r="N55" s="232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32"/>
      <c r="M56" s="232"/>
      <c r="N56" s="232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32"/>
      <c r="M57" s="232"/>
      <c r="N57" s="232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32"/>
      <c r="M58" s="232"/>
      <c r="N58" s="232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32"/>
      <c r="M59" s="232"/>
      <c r="N59" s="232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32"/>
      <c r="M60" s="232"/>
      <c r="N60" s="232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32"/>
      <c r="M61" s="232"/>
      <c r="N61" s="232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32"/>
      <c r="M62" s="232"/>
      <c r="N62" s="232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32"/>
      <c r="M63" s="232"/>
      <c r="N63" s="232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32"/>
      <c r="M64" s="232"/>
      <c r="N64" s="232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32"/>
      <c r="M65" s="232"/>
      <c r="N65" s="232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32"/>
      <c r="M66" s="232"/>
      <c r="N66" s="232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32"/>
      <c r="M67" s="232"/>
      <c r="N67" s="232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32"/>
      <c r="M68" s="232"/>
      <c r="N68" s="232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32"/>
      <c r="M69" s="232"/>
      <c r="N69" s="232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32"/>
      <c r="M70" s="232"/>
      <c r="N70" s="232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32"/>
      <c r="M71" s="232"/>
      <c r="N71" s="232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32"/>
      <c r="M72" s="232"/>
      <c r="N72" s="232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32"/>
      <c r="M73" s="232"/>
      <c r="N73" s="232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32"/>
      <c r="M74" s="232"/>
      <c r="N74" s="232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32"/>
      <c r="M75" s="232"/>
      <c r="N75" s="232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32"/>
      <c r="M76" s="232"/>
      <c r="N76" s="232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32"/>
      <c r="M77" s="232"/>
      <c r="N77" s="232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32"/>
      <c r="M78" s="232"/>
      <c r="N78" s="232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32"/>
      <c r="M79" s="232"/>
      <c r="N79" s="232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32"/>
      <c r="M80" s="232"/>
      <c r="N80" s="232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32"/>
      <c r="M81" s="232"/>
      <c r="N81" s="232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32"/>
      <c r="M82" s="232"/>
      <c r="N82" s="232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32"/>
      <c r="M83" s="232"/>
      <c r="N83" s="232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32"/>
      <c r="M84" s="232"/>
      <c r="N84" s="232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32"/>
      <c r="M85" s="232"/>
      <c r="N85" s="232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32"/>
      <c r="M86" s="232"/>
      <c r="N86" s="232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32"/>
      <c r="M87" s="232"/>
      <c r="N87" s="232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32"/>
      <c r="M88" s="232"/>
      <c r="N88" s="232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32"/>
      <c r="M89" s="232"/>
      <c r="N89" s="232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32"/>
      <c r="M90" s="232"/>
      <c r="N90" s="232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32"/>
      <c r="M91" s="232"/>
      <c r="N91" s="232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32"/>
      <c r="M92" s="232"/>
      <c r="N92" s="232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32"/>
      <c r="M93" s="232"/>
      <c r="N93" s="232"/>
    </row>
    <row r="94" spans="3:14" ht="20.25">
      <c r="C94" s="168"/>
      <c r="D94" s="168"/>
      <c r="E94" s="168"/>
      <c r="F94" s="169"/>
      <c r="G94" s="169"/>
      <c r="H94" s="169"/>
      <c r="I94" s="169"/>
      <c r="J94" s="169"/>
      <c r="K94" s="169"/>
      <c r="L94" s="232"/>
      <c r="M94" s="232"/>
      <c r="N94" s="232"/>
    </row>
    <row r="95" spans="3:14" ht="20.25">
      <c r="C95" s="168"/>
      <c r="D95" s="168"/>
      <c r="E95" s="168"/>
      <c r="F95" s="169"/>
      <c r="G95" s="169"/>
      <c r="H95" s="169"/>
      <c r="I95" s="169"/>
      <c r="J95" s="169"/>
      <c r="K95" s="169"/>
      <c r="L95" s="232"/>
      <c r="M95" s="232"/>
      <c r="N95" s="232"/>
    </row>
    <row r="96" spans="3:14" ht="20.25">
      <c r="C96" s="168"/>
      <c r="D96" s="168"/>
      <c r="E96" s="168"/>
      <c r="F96" s="169"/>
      <c r="G96" s="169"/>
      <c r="H96" s="169"/>
      <c r="I96" s="169"/>
      <c r="J96" s="169"/>
      <c r="K96" s="169"/>
      <c r="L96" s="232"/>
      <c r="M96" s="232"/>
      <c r="N96" s="232"/>
    </row>
    <row r="97" spans="3:14" ht="20.25">
      <c r="C97" s="168"/>
      <c r="D97" s="168"/>
      <c r="E97" s="168"/>
      <c r="F97" s="169"/>
      <c r="G97" s="169"/>
      <c r="H97" s="169"/>
      <c r="I97" s="169"/>
      <c r="J97" s="169"/>
      <c r="K97" s="169"/>
      <c r="L97" s="232"/>
      <c r="M97" s="232"/>
      <c r="N97" s="232"/>
    </row>
    <row r="98" spans="3:14" ht="20.25">
      <c r="C98" s="168"/>
      <c r="D98" s="168"/>
      <c r="E98" s="168"/>
      <c r="F98" s="169"/>
      <c r="G98" s="169"/>
      <c r="H98" s="169"/>
      <c r="I98" s="169"/>
      <c r="J98" s="169"/>
      <c r="K98" s="169"/>
      <c r="L98" s="232"/>
      <c r="M98" s="232"/>
      <c r="N98" s="232"/>
    </row>
    <row r="99" spans="3:14" ht="20.25">
      <c r="C99" s="168"/>
      <c r="D99" s="168"/>
      <c r="E99" s="168"/>
      <c r="F99" s="169"/>
      <c r="G99" s="169"/>
      <c r="H99" s="169"/>
      <c r="I99" s="169"/>
      <c r="J99" s="169"/>
      <c r="K99" s="169"/>
      <c r="L99" s="232"/>
      <c r="M99" s="232"/>
      <c r="N99" s="232"/>
    </row>
    <row r="100" spans="3:14" ht="20.25">
      <c r="C100" s="168"/>
      <c r="D100" s="168"/>
      <c r="E100" s="168"/>
      <c r="F100" s="169"/>
      <c r="G100" s="169"/>
      <c r="H100" s="169"/>
      <c r="I100" s="169"/>
      <c r="J100" s="169"/>
      <c r="K100" s="169"/>
      <c r="L100" s="232"/>
      <c r="M100" s="232"/>
      <c r="N100" s="232"/>
    </row>
  </sheetData>
  <sheetProtection password="DECA" sheet="1"/>
  <mergeCells count="20">
    <mergeCell ref="H9:H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E8:E10"/>
    <mergeCell ref="A5:N5"/>
    <mergeCell ref="J9:J10"/>
    <mergeCell ref="L16:M16"/>
    <mergeCell ref="A14:B14"/>
    <mergeCell ref="B7:N7"/>
    <mergeCell ref="C8:C10"/>
    <mergeCell ref="D8:D10"/>
    <mergeCell ref="A11:B11"/>
    <mergeCell ref="G9:G10"/>
  </mergeCells>
  <conditionalFormatting sqref="M11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2">
    <cfRule type="cellIs" priority="16" dxfId="4" operator="between" stopIfTrue="1">
      <formula>4.5</formula>
      <formula>5</formula>
    </cfRule>
    <cfRule type="cellIs" priority="17" dxfId="3" operator="between" stopIfTrue="1">
      <formula>4</formula>
      <formula>4.4999</formula>
    </cfRule>
    <cfRule type="cellIs" priority="18" dxfId="2" operator="between" stopIfTrue="1">
      <formula>3</formula>
      <formula>3.9999</formula>
    </cfRule>
    <cfRule type="cellIs" priority="19" dxfId="1" operator="between" stopIfTrue="1">
      <formula>2</formula>
      <formula>2.9999</formula>
    </cfRule>
    <cfRule type="cellIs" priority="20" dxfId="0" operator="between" stopIfTrue="1">
      <formula>1</formula>
      <formula>1.9999</formula>
    </cfRule>
  </conditionalFormatting>
  <conditionalFormatting sqref="M13">
    <cfRule type="cellIs" priority="11" dxfId="4" operator="between" stopIfTrue="1">
      <formula>4.5</formula>
      <formula>5</formula>
    </cfRule>
    <cfRule type="cellIs" priority="12" dxfId="3" operator="between" stopIfTrue="1">
      <formula>4</formula>
      <formula>4.4999</formula>
    </cfRule>
    <cfRule type="cellIs" priority="13" dxfId="2" operator="between" stopIfTrue="1">
      <formula>3</formula>
      <formula>3.9999</formula>
    </cfRule>
    <cfRule type="cellIs" priority="14" dxfId="1" operator="between" stopIfTrue="1">
      <formula>2</formula>
      <formula>2.9999</formula>
    </cfRule>
    <cfRule type="cellIs" priority="15" dxfId="0" operator="between" stopIfTrue="1">
      <formula>1</formula>
      <formula>1.9999</formula>
    </cfRule>
  </conditionalFormatting>
  <conditionalFormatting sqref="M14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5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84" t="s">
        <v>84</v>
      </c>
      <c r="E1" s="385"/>
      <c r="F1" s="385"/>
      <c r="G1" s="385"/>
      <c r="H1" s="385"/>
      <c r="I1" s="385"/>
      <c r="J1" s="385"/>
      <c r="K1" s="385"/>
      <c r="L1" s="385"/>
      <c r="M1" s="385"/>
      <c r="N1" s="96"/>
      <c r="O1" s="95"/>
    </row>
    <row r="2" spans="1:4" s="83" customFormat="1" ht="22.5" customHeight="1">
      <c r="A2" s="386" t="s">
        <v>1</v>
      </c>
      <c r="B2" s="387"/>
      <c r="C2" s="87" t="s">
        <v>0</v>
      </c>
      <c r="D2" s="88">
        <v>2</v>
      </c>
    </row>
    <row r="3" spans="1:5" s="83" customFormat="1" ht="22.5" customHeight="1">
      <c r="A3" s="386" t="s">
        <v>2</v>
      </c>
      <c r="B3" s="38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6" t="s">
        <v>3</v>
      </c>
      <c r="B4" s="38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6" t="s">
        <v>4</v>
      </c>
      <c r="B5" s="38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88" t="s">
        <v>6</v>
      </c>
      <c r="E7" s="388"/>
      <c r="F7" s="388"/>
      <c r="G7" s="388"/>
      <c r="H7" s="38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78" t="s">
        <v>95</v>
      </c>
      <c r="E11" s="378"/>
      <c r="F11" s="378"/>
      <c r="G11" s="378"/>
      <c r="H11" s="378"/>
      <c r="I11" s="378"/>
      <c r="J11" s="115"/>
      <c r="K11" s="20" t="s">
        <v>8</v>
      </c>
      <c r="N11" s="86"/>
    </row>
    <row r="12" spans="4:11" s="78" customFormat="1" ht="55.5" customHeight="1">
      <c r="D12" s="378" t="s">
        <v>85</v>
      </c>
      <c r="E12" s="378"/>
      <c r="F12" s="378"/>
      <c r="G12" s="378"/>
      <c r="H12" s="378"/>
      <c r="I12" s="378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94</v>
      </c>
    </row>
    <row r="14" spans="4:11" s="78" customFormat="1" ht="49.5" customHeight="1">
      <c r="D14" s="382" t="s">
        <v>86</v>
      </c>
      <c r="E14" s="382"/>
      <c r="F14" s="382"/>
      <c r="G14" s="382"/>
      <c r="H14" s="382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1" t="s">
        <v>64</v>
      </c>
      <c r="C16" s="381"/>
      <c r="D16" s="381"/>
    </row>
    <row r="17" spans="2:11" s="41" customFormat="1" ht="24" customHeight="1">
      <c r="B17" s="380"/>
      <c r="C17" s="380"/>
      <c r="D17" s="380"/>
      <c r="E17" s="380"/>
      <c r="F17" s="380"/>
      <c r="G17" s="380"/>
      <c r="H17" s="380"/>
      <c r="I17" s="380"/>
      <c r="J17" s="380"/>
      <c r="K17" s="380"/>
    </row>
    <row r="18" spans="2:11" s="41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</row>
    <row r="19" spans="2:11" s="41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</row>
    <row r="20" spans="2:11" s="41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</row>
    <row r="21" spans="2:11" s="41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</row>
    <row r="22" spans="2:11" s="41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</row>
    <row r="23" spans="2:11" s="41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</row>
    <row r="24" spans="2:13" s="41" customFormat="1" ht="24" customHeight="1">
      <c r="B24" s="64" t="s">
        <v>58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68"/>
      <c r="M27" s="68"/>
      <c r="N27" s="68"/>
    </row>
    <row r="28" spans="2:14" ht="24" customHeight="1"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68"/>
      <c r="M28" s="68"/>
      <c r="N28" s="68"/>
    </row>
    <row r="29" spans="2:14" ht="24" customHeight="1"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68"/>
      <c r="M29" s="68"/>
      <c r="N29" s="68"/>
    </row>
    <row r="30" spans="2:14" ht="24" customHeight="1"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68"/>
      <c r="M30" s="68"/>
      <c r="N30" s="68"/>
    </row>
    <row r="31" spans="2:14" ht="24" customHeight="1"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68"/>
      <c r="M31" s="68"/>
      <c r="N31" s="68"/>
    </row>
    <row r="32" spans="2:14" ht="24" customHeight="1"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68"/>
      <c r="M32" s="68"/>
      <c r="N32" s="68"/>
    </row>
    <row r="33" spans="2:14" ht="24" customHeight="1"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68"/>
      <c r="M33" s="68"/>
      <c r="N33" s="68"/>
    </row>
    <row r="34" spans="2:14" ht="24" customHeight="1">
      <c r="B34" s="373" t="s">
        <v>58</v>
      </c>
      <c r="C34" s="373"/>
      <c r="D34" s="373"/>
      <c r="E34" s="373"/>
      <c r="F34" s="373"/>
      <c r="G34" s="373"/>
      <c r="H34" s="373"/>
      <c r="I34" s="373"/>
      <c r="J34" s="373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74" t="s">
        <v>55</v>
      </c>
      <c r="E1" s="374"/>
      <c r="F1" s="374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3" t="s">
        <v>66</v>
      </c>
      <c r="G5" s="424"/>
      <c r="H5" s="424"/>
      <c r="I5" s="424"/>
      <c r="J5" s="424"/>
      <c r="K5" s="42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2" t="s">
        <v>19</v>
      </c>
      <c r="C7" s="37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72">
        <v>1</v>
      </c>
      <c r="C8" s="372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2">
        <v>2</v>
      </c>
      <c r="C9" s="37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72">
        <v>3</v>
      </c>
      <c r="C10" s="372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72">
        <v>5</v>
      </c>
      <c r="C12" s="372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8" ht="21.75">
      <c r="B21" s="375"/>
      <c r="C21" s="375"/>
      <c r="D21" s="375"/>
      <c r="E21" s="375"/>
      <c r="F21" s="375"/>
      <c r="G21" s="375"/>
      <c r="H21" s="375"/>
    </row>
    <row r="22" spans="2:13" ht="21.75">
      <c r="B22" s="373" t="s">
        <v>58</v>
      </c>
      <c r="C22" s="373"/>
      <c r="D22" s="373"/>
      <c r="E22" s="373"/>
      <c r="F22" s="373"/>
      <c r="G22" s="373"/>
      <c r="H22" s="373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80" t="s">
        <v>93</v>
      </c>
      <c r="C25" s="380"/>
      <c r="D25" s="380"/>
      <c r="E25" s="380"/>
      <c r="F25" s="380"/>
      <c r="G25" s="380"/>
      <c r="H25" s="380"/>
    </row>
    <row r="26" spans="2:8" ht="21.75">
      <c r="B26" s="380"/>
      <c r="C26" s="380"/>
      <c r="D26" s="380"/>
      <c r="E26" s="380"/>
      <c r="F26" s="380"/>
      <c r="G26" s="380"/>
      <c r="H26" s="380"/>
    </row>
    <row r="27" spans="2:8" ht="21.75">
      <c r="B27" s="380"/>
      <c r="C27" s="380"/>
      <c r="D27" s="380"/>
      <c r="E27" s="380"/>
      <c r="F27" s="380"/>
      <c r="G27" s="380"/>
      <c r="H27" s="380"/>
    </row>
    <row r="28" spans="2:8" ht="21.75">
      <c r="B28" s="380"/>
      <c r="C28" s="380"/>
      <c r="D28" s="380"/>
      <c r="E28" s="380"/>
      <c r="F28" s="380"/>
      <c r="G28" s="380"/>
      <c r="H28" s="380"/>
    </row>
    <row r="29" spans="2:8" ht="21.75">
      <c r="B29" s="380"/>
      <c r="C29" s="380"/>
      <c r="D29" s="380"/>
      <c r="E29" s="380"/>
      <c r="F29" s="380"/>
      <c r="G29" s="380"/>
      <c r="H29" s="380"/>
    </row>
    <row r="30" spans="2:8" ht="21.75">
      <c r="B30" s="380"/>
      <c r="C30" s="380"/>
      <c r="D30" s="380"/>
      <c r="E30" s="380"/>
      <c r="F30" s="380"/>
      <c r="G30" s="380"/>
      <c r="H30" s="380"/>
    </row>
    <row r="31" spans="2:8" ht="21.75">
      <c r="B31" s="373" t="s">
        <v>58</v>
      </c>
      <c r="C31" s="373"/>
      <c r="D31" s="373"/>
      <c r="E31" s="373"/>
      <c r="F31" s="373"/>
      <c r="G31" s="373"/>
      <c r="H31" s="373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6" t="s">
        <v>66</v>
      </c>
      <c r="G5" s="427"/>
      <c r="H5" s="427"/>
      <c r="I5" s="427"/>
      <c r="J5" s="427"/>
      <c r="K5" s="42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2" t="s">
        <v>19</v>
      </c>
      <c r="C7" s="37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72">
        <v>1</v>
      </c>
      <c r="C8" s="372"/>
      <c r="D8" s="60" t="s">
        <v>71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2">
        <v>2</v>
      </c>
      <c r="C9" s="37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72">
        <v>3</v>
      </c>
      <c r="C10" s="372"/>
      <c r="D10" s="60" t="s">
        <v>72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72">
        <v>5</v>
      </c>
      <c r="C12" s="372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69</v>
      </c>
      <c r="C14" s="73" t="s">
        <v>0</v>
      </c>
      <c r="D14" s="72" t="s">
        <v>70</v>
      </c>
    </row>
    <row r="16" spans="2:4" ht="24" customHeight="1">
      <c r="B16" s="381" t="s">
        <v>64</v>
      </c>
      <c r="C16" s="381"/>
      <c r="D16" s="381"/>
    </row>
    <row r="17" spans="2:14" ht="24" customHeight="1">
      <c r="B17" s="375"/>
      <c r="C17" s="375"/>
      <c r="D17" s="375"/>
      <c r="E17" s="375"/>
      <c r="F17" s="375"/>
      <c r="G17" s="375"/>
      <c r="H17" s="375"/>
      <c r="I17" s="375"/>
      <c r="J17" s="76"/>
      <c r="K17" s="76"/>
      <c r="L17" s="76"/>
      <c r="M17" s="76"/>
      <c r="N17" s="69"/>
    </row>
    <row r="18" spans="2:14" ht="24" customHeight="1">
      <c r="B18" s="375"/>
      <c r="C18" s="375"/>
      <c r="D18" s="375"/>
      <c r="E18" s="375"/>
      <c r="F18" s="375"/>
      <c r="G18" s="375"/>
      <c r="H18" s="375"/>
      <c r="I18" s="375"/>
      <c r="J18" s="76"/>
      <c r="K18" s="76"/>
      <c r="L18" s="76"/>
      <c r="M18" s="76"/>
      <c r="N18" s="69"/>
    </row>
    <row r="19" spans="2:14" ht="24" customHeight="1">
      <c r="B19" s="375"/>
      <c r="C19" s="375"/>
      <c r="D19" s="375"/>
      <c r="E19" s="375"/>
      <c r="F19" s="375"/>
      <c r="G19" s="375"/>
      <c r="H19" s="375"/>
      <c r="I19" s="375"/>
      <c r="J19" s="76"/>
      <c r="K19" s="76"/>
      <c r="L19" s="76"/>
      <c r="M19" s="76"/>
      <c r="N19" s="69"/>
    </row>
    <row r="20" spans="2:14" ht="24" customHeight="1">
      <c r="B20" s="375"/>
      <c r="C20" s="375"/>
      <c r="D20" s="375"/>
      <c r="E20" s="375"/>
      <c r="F20" s="375"/>
      <c r="G20" s="375"/>
      <c r="H20" s="375"/>
      <c r="I20" s="375"/>
      <c r="J20" s="76"/>
      <c r="K20" s="76"/>
      <c r="L20" s="76"/>
      <c r="M20" s="76"/>
      <c r="N20" s="69"/>
    </row>
    <row r="21" spans="2:14" ht="24" customHeight="1">
      <c r="B21" s="375"/>
      <c r="C21" s="375"/>
      <c r="D21" s="375"/>
      <c r="E21" s="375"/>
      <c r="F21" s="375"/>
      <c r="G21" s="375"/>
      <c r="H21" s="375"/>
      <c r="I21" s="375"/>
      <c r="J21" s="76"/>
      <c r="K21" s="76"/>
      <c r="L21" s="76"/>
      <c r="M21" s="76"/>
      <c r="N21" s="69"/>
    </row>
    <row r="22" spans="2:14" ht="24" customHeight="1">
      <c r="B22" s="375"/>
      <c r="C22" s="375"/>
      <c r="D22" s="375"/>
      <c r="E22" s="375"/>
      <c r="F22" s="375"/>
      <c r="G22" s="375"/>
      <c r="H22" s="375"/>
      <c r="I22" s="375"/>
      <c r="J22" s="76"/>
      <c r="K22" s="76"/>
      <c r="L22" s="76"/>
      <c r="M22" s="76"/>
      <c r="N22" s="69"/>
    </row>
    <row r="23" spans="2:14" ht="24" customHeight="1">
      <c r="B23" s="71" t="s">
        <v>58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81" t="s">
        <v>68</v>
      </c>
      <c r="C25" s="381"/>
      <c r="D25" s="381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25"/>
      <c r="C26" s="425"/>
      <c r="D26" s="425"/>
      <c r="E26" s="425"/>
      <c r="F26" s="425"/>
      <c r="G26" s="425"/>
      <c r="H26" s="425"/>
      <c r="I26" s="425"/>
      <c r="J26" s="75"/>
      <c r="K26" s="75"/>
      <c r="L26" s="75"/>
      <c r="M26" s="75"/>
      <c r="N26" s="75"/>
      <c r="O26" s="75"/>
    </row>
    <row r="27" spans="2:15" s="9" customFormat="1" ht="24" customHeight="1">
      <c r="B27" s="425"/>
      <c r="C27" s="425"/>
      <c r="D27" s="425"/>
      <c r="E27" s="425"/>
      <c r="F27" s="425"/>
      <c r="G27" s="425"/>
      <c r="H27" s="425"/>
      <c r="I27" s="425"/>
      <c r="J27" s="75"/>
      <c r="K27" s="75"/>
      <c r="L27" s="75"/>
      <c r="M27" s="75"/>
      <c r="N27" s="75"/>
      <c r="O27" s="75"/>
    </row>
    <row r="28" spans="2:15" s="9" customFormat="1" ht="24" customHeight="1">
      <c r="B28" s="425"/>
      <c r="C28" s="425"/>
      <c r="D28" s="425"/>
      <c r="E28" s="425"/>
      <c r="F28" s="425"/>
      <c r="G28" s="425"/>
      <c r="H28" s="425"/>
      <c r="I28" s="425"/>
      <c r="J28" s="75"/>
      <c r="K28" s="75"/>
      <c r="L28" s="75"/>
      <c r="M28" s="75"/>
      <c r="N28" s="75"/>
      <c r="O28" s="75"/>
    </row>
    <row r="29" spans="2:15" s="9" customFormat="1" ht="24" customHeight="1">
      <c r="B29" s="425"/>
      <c r="C29" s="425"/>
      <c r="D29" s="425"/>
      <c r="E29" s="425"/>
      <c r="F29" s="425"/>
      <c r="G29" s="425"/>
      <c r="H29" s="425"/>
      <c r="I29" s="425"/>
      <c r="J29" s="75"/>
      <c r="K29" s="75"/>
      <c r="L29" s="75"/>
      <c r="M29" s="75"/>
      <c r="N29" s="75"/>
      <c r="O29" s="75"/>
    </row>
    <row r="30" spans="2:15" s="9" customFormat="1" ht="24" customHeight="1">
      <c r="B30" s="425"/>
      <c r="C30" s="425"/>
      <c r="D30" s="425"/>
      <c r="E30" s="425"/>
      <c r="F30" s="425"/>
      <c r="G30" s="425"/>
      <c r="H30" s="425"/>
      <c r="I30" s="425"/>
      <c r="J30" s="75"/>
      <c r="K30" s="75"/>
      <c r="L30" s="75"/>
      <c r="M30" s="75"/>
      <c r="N30" s="75"/>
      <c r="O30" s="75"/>
    </row>
    <row r="31" spans="2:15" s="9" customFormat="1" ht="24" customHeight="1">
      <c r="B31" s="425"/>
      <c r="C31" s="425"/>
      <c r="D31" s="425"/>
      <c r="E31" s="425"/>
      <c r="F31" s="425"/>
      <c r="G31" s="425"/>
      <c r="H31" s="425"/>
      <c r="I31" s="425"/>
      <c r="J31" s="75"/>
      <c r="K31" s="75"/>
      <c r="L31" s="75"/>
      <c r="M31" s="75"/>
      <c r="N31" s="75"/>
      <c r="O31" s="75"/>
    </row>
    <row r="32" spans="2:15" s="9" customFormat="1" ht="24" customHeight="1">
      <c r="B32" s="428" t="s">
        <v>58</v>
      </c>
      <c r="C32" s="428"/>
      <c r="D32" s="428"/>
      <c r="E32" s="428"/>
      <c r="F32" s="428"/>
      <c r="G32" s="428"/>
      <c r="H32" s="428"/>
      <c r="I32" s="428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Layout" workbookViewId="0" topLeftCell="A2">
      <selection activeCell="J12" sqref="J12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summary2021Y!A6</f>
        <v>สำนักงานคดีแพ่งพระโขนง</v>
      </c>
    </row>
    <row r="2" spans="1:15" s="122" customFormat="1" ht="27" customHeight="1">
      <c r="A2" s="196" t="s">
        <v>96</v>
      </c>
      <c r="B2" s="197">
        <v>3.2</v>
      </c>
      <c r="C2" s="198" t="s">
        <v>0</v>
      </c>
      <c r="D2" s="367" t="s">
        <v>123</v>
      </c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199"/>
    </row>
    <row r="3" spans="1:4" s="119" customFormat="1" ht="27" customHeight="1">
      <c r="A3" s="359" t="s">
        <v>1</v>
      </c>
      <c r="B3" s="360"/>
      <c r="C3" s="172" t="s">
        <v>0</v>
      </c>
      <c r="D3" s="173">
        <v>4</v>
      </c>
    </row>
    <row r="4" spans="1:5" s="119" customFormat="1" ht="27" customHeight="1">
      <c r="A4" s="359" t="s">
        <v>2</v>
      </c>
      <c r="B4" s="360"/>
      <c r="C4" s="174" t="s">
        <v>0</v>
      </c>
      <c r="D4" s="175" t="e">
        <f>IF(E6=1,"N/A",I10)</f>
        <v>#DIV/0!</v>
      </c>
      <c r="E4" s="176"/>
    </row>
    <row r="5" spans="1:5" s="119" customFormat="1" ht="27" customHeight="1">
      <c r="A5" s="359" t="s">
        <v>3</v>
      </c>
      <c r="B5" s="360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7" customHeight="1">
      <c r="A6" s="359" t="s">
        <v>4</v>
      </c>
      <c r="B6" s="360"/>
      <c r="C6" s="174" t="s">
        <v>0</v>
      </c>
      <c r="D6" s="178" t="e">
        <f>IF(E6=1,1,J10)</f>
        <v>#DIV/0!</v>
      </c>
      <c r="E6" s="324"/>
      <c r="F6" s="123" t="s">
        <v>5</v>
      </c>
    </row>
    <row r="7" spans="6:7" s="119" customFormat="1" ht="27" customHeight="1">
      <c r="F7" s="200"/>
      <c r="G7" s="201"/>
    </row>
    <row r="8" spans="1:8" s="202" customFormat="1" ht="27" customHeight="1">
      <c r="A8" s="170"/>
      <c r="C8" s="203"/>
      <c r="D8" s="364" t="s">
        <v>6</v>
      </c>
      <c r="E8" s="364"/>
      <c r="F8" s="364"/>
      <c r="G8" s="364"/>
      <c r="H8" s="364"/>
    </row>
    <row r="9" spans="1:10" s="202" customFormat="1" ht="27" customHeight="1">
      <c r="A9" s="170"/>
      <c r="C9" s="203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317" t="s">
        <v>2</v>
      </c>
      <c r="J9" s="317" t="s">
        <v>7</v>
      </c>
    </row>
    <row r="10" spans="2:10" s="202" customFormat="1" ht="27" customHeight="1">
      <c r="B10" s="204"/>
      <c r="D10" s="190">
        <v>96</v>
      </c>
      <c r="E10" s="205">
        <v>96.5</v>
      </c>
      <c r="F10" s="190">
        <v>97</v>
      </c>
      <c r="G10" s="205">
        <v>97.5</v>
      </c>
      <c r="H10" s="190">
        <v>98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7" customHeight="1">
      <c r="C11" s="206"/>
      <c r="D11" s="207"/>
      <c r="E11" s="208"/>
    </row>
    <row r="12" spans="4:14" s="180" customFormat="1" ht="54.75" customHeight="1">
      <c r="D12" s="361" t="s">
        <v>121</v>
      </c>
      <c r="E12" s="362"/>
      <c r="F12" s="362"/>
      <c r="G12" s="362"/>
      <c r="H12" s="362"/>
      <c r="I12" s="363"/>
      <c r="J12" s="325"/>
      <c r="K12" s="123" t="s">
        <v>8</v>
      </c>
      <c r="N12" s="181"/>
    </row>
    <row r="13" spans="4:11" s="180" customFormat="1" ht="54.75" customHeight="1">
      <c r="D13" s="365" t="s">
        <v>122</v>
      </c>
      <c r="E13" s="365"/>
      <c r="F13" s="365"/>
      <c r="G13" s="365"/>
      <c r="H13" s="365"/>
      <c r="I13" s="365"/>
      <c r="J13" s="325"/>
      <c r="K13" s="123" t="s">
        <v>8</v>
      </c>
    </row>
    <row r="14" spans="4:11" s="179" customFormat="1" ht="27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80" customFormat="1" ht="54.75" customHeight="1">
      <c r="D15" s="366" t="s">
        <v>124</v>
      </c>
      <c r="E15" s="366"/>
      <c r="F15" s="366"/>
      <c r="G15" s="366"/>
      <c r="H15" s="366"/>
      <c r="I15" s="195" t="e">
        <f>J13*100/J12</f>
        <v>#DIV/0!</v>
      </c>
      <c r="J15" s="187"/>
      <c r="K15" s="123"/>
    </row>
    <row r="16" spans="4:10" s="202" customFormat="1" ht="27" customHeight="1">
      <c r="D16" s="209"/>
      <c r="E16" s="209"/>
      <c r="F16" s="209"/>
      <c r="G16" s="209"/>
      <c r="H16" s="209"/>
      <c r="I16" s="210"/>
      <c r="J16" s="211"/>
    </row>
    <row r="17" spans="2:4" s="120" customFormat="1" ht="24" customHeight="1">
      <c r="B17" s="369" t="s">
        <v>64</v>
      </c>
      <c r="C17" s="369"/>
      <c r="D17" s="369"/>
    </row>
    <row r="18" spans="2:14" s="124" customFormat="1" ht="24" customHeight="1"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</row>
    <row r="19" spans="2:14" s="124" customFormat="1" ht="24" customHeight="1"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</row>
    <row r="20" spans="2:14" s="124" customFormat="1" ht="24" customHeight="1"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</row>
    <row r="21" spans="2:14" s="124" customFormat="1" ht="24" customHeight="1"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</row>
    <row r="22" spans="2:14" s="124" customFormat="1" ht="24" customHeight="1"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</row>
    <row r="23" spans="2:14" s="124" customFormat="1" ht="24" customHeight="1"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</row>
    <row r="24" spans="2:14" s="124" customFormat="1" ht="24" customHeight="1"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</row>
    <row r="25" spans="2:13" s="120" customFormat="1" ht="24" customHeight="1">
      <c r="B25" s="369" t="s">
        <v>58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69" t="s">
        <v>18</v>
      </c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</row>
    <row r="28" spans="2:14" ht="24" customHeight="1"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</row>
    <row r="29" spans="2:14" ht="24" customHeight="1"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</row>
    <row r="30" spans="2:14" ht="24" customHeight="1"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</row>
    <row r="31" spans="2:14" ht="24" customHeight="1"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</row>
    <row r="32" spans="2:14" ht="24" customHeight="1"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</row>
    <row r="33" spans="2:14" ht="24" customHeight="1"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</row>
    <row r="34" spans="2:14" ht="24" customHeight="1"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</row>
    <row r="35" spans="2:13" s="176" customFormat="1" ht="24" customHeight="1">
      <c r="B35" s="369" t="s">
        <v>58</v>
      </c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</row>
  </sheetData>
  <sheetProtection password="DECA" sheet="1"/>
  <mergeCells count="15">
    <mergeCell ref="B35:M35"/>
    <mergeCell ref="B27:N27"/>
    <mergeCell ref="B17:D17"/>
    <mergeCell ref="B18:N24"/>
    <mergeCell ref="B25:M25"/>
    <mergeCell ref="B28:N34"/>
    <mergeCell ref="A6:B6"/>
    <mergeCell ref="D12:I12"/>
    <mergeCell ref="D8:H8"/>
    <mergeCell ref="D13:I13"/>
    <mergeCell ref="D15:H15"/>
    <mergeCell ref="D2:N2"/>
    <mergeCell ref="A3:B3"/>
    <mergeCell ref="A4:B4"/>
    <mergeCell ref="A5:B5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74" t="s">
        <v>59</v>
      </c>
      <c r="E1" s="374"/>
      <c r="F1" s="374"/>
      <c r="G1" s="374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66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72" t="s">
        <v>19</v>
      </c>
      <c r="C7" s="372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72">
        <v>1</v>
      </c>
      <c r="C8" s="372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72">
        <v>2</v>
      </c>
      <c r="C9" s="372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72">
        <v>3</v>
      </c>
      <c r="C10" s="372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72">
        <v>4</v>
      </c>
      <c r="C11" s="372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72">
        <v>5</v>
      </c>
      <c r="C12" s="372"/>
      <c r="D12" s="49" t="s">
        <v>83</v>
      </c>
      <c r="E12" s="55"/>
      <c r="F12" s="6" t="s">
        <v>21</v>
      </c>
      <c r="I12" s="37"/>
      <c r="J12" s="11"/>
      <c r="K12" s="11"/>
    </row>
    <row r="14" ht="21.75">
      <c r="B14" s="59" t="s">
        <v>64</v>
      </c>
    </row>
    <row r="15" spans="2:8" ht="21.75">
      <c r="B15" s="375"/>
      <c r="C15" s="375"/>
      <c r="D15" s="375"/>
      <c r="E15" s="375"/>
      <c r="F15" s="375"/>
      <c r="G15" s="375"/>
      <c r="H15" s="375"/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11" ht="21.75">
      <c r="B21" s="373" t="s">
        <v>58</v>
      </c>
      <c r="C21" s="373"/>
      <c r="D21" s="373"/>
      <c r="E21" s="373"/>
      <c r="F21" s="373"/>
      <c r="G21" s="373"/>
      <c r="H21" s="373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75"/>
      <c r="C24" s="375"/>
      <c r="D24" s="375"/>
      <c r="E24" s="375"/>
      <c r="F24" s="375"/>
      <c r="G24" s="375"/>
      <c r="H24" s="375"/>
    </row>
    <row r="25" spans="2:8" ht="21.75">
      <c r="B25" s="375"/>
      <c r="C25" s="375"/>
      <c r="D25" s="375"/>
      <c r="E25" s="375"/>
      <c r="F25" s="375"/>
      <c r="G25" s="375"/>
      <c r="H25" s="375"/>
    </row>
    <row r="26" spans="2:8" ht="21.75">
      <c r="B26" s="375"/>
      <c r="C26" s="375"/>
      <c r="D26" s="375"/>
      <c r="E26" s="375"/>
      <c r="F26" s="375"/>
      <c r="G26" s="375"/>
      <c r="H26" s="375"/>
    </row>
    <row r="27" spans="2:8" ht="21.75">
      <c r="B27" s="375"/>
      <c r="C27" s="375"/>
      <c r="D27" s="375"/>
      <c r="E27" s="375"/>
      <c r="F27" s="375"/>
      <c r="G27" s="375"/>
      <c r="H27" s="375"/>
    </row>
    <row r="28" spans="2:8" ht="21.75">
      <c r="B28" s="375"/>
      <c r="C28" s="375"/>
      <c r="D28" s="375"/>
      <c r="E28" s="375"/>
      <c r="F28" s="375"/>
      <c r="G28" s="375"/>
      <c r="H28" s="375"/>
    </row>
    <row r="29" spans="2:8" ht="21.75">
      <c r="B29" s="375"/>
      <c r="C29" s="375"/>
      <c r="D29" s="375"/>
      <c r="E29" s="375"/>
      <c r="F29" s="375"/>
      <c r="G29" s="375"/>
      <c r="H29" s="375"/>
    </row>
    <row r="30" spans="2:8" ht="21.75">
      <c r="B30" s="375"/>
      <c r="C30" s="375"/>
      <c r="D30" s="375"/>
      <c r="E30" s="375"/>
      <c r="F30" s="375"/>
      <c r="G30" s="375"/>
      <c r="H30" s="375"/>
    </row>
    <row r="31" spans="2:11" ht="21.75">
      <c r="B31" s="373" t="s">
        <v>58</v>
      </c>
      <c r="C31" s="373"/>
      <c r="D31" s="373"/>
      <c r="E31" s="373"/>
      <c r="F31" s="373"/>
      <c r="G31" s="373"/>
      <c r="H31" s="64"/>
      <c r="I31" s="64"/>
      <c r="J31" s="64"/>
      <c r="K31" s="64"/>
    </row>
  </sheetData>
  <sheetProtection/>
  <mergeCells count="11"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  <mergeCell ref="B31:G3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84" t="s">
        <v>89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95"/>
    </row>
    <row r="2" spans="1:4" s="83" customFormat="1" ht="22.5" customHeight="1">
      <c r="A2" s="386" t="s">
        <v>1</v>
      </c>
      <c r="B2" s="387"/>
      <c r="C2" s="87" t="s">
        <v>0</v>
      </c>
      <c r="D2" s="88">
        <v>2</v>
      </c>
    </row>
    <row r="3" spans="1:5" s="83" customFormat="1" ht="22.5" customHeight="1">
      <c r="A3" s="386" t="s">
        <v>2</v>
      </c>
      <c r="B3" s="38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6" t="s">
        <v>3</v>
      </c>
      <c r="B4" s="38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6" t="s">
        <v>4</v>
      </c>
      <c r="B5" s="38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88" t="s">
        <v>6</v>
      </c>
      <c r="E7" s="388"/>
      <c r="F7" s="388"/>
      <c r="G7" s="388"/>
      <c r="H7" s="38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78" t="s">
        <v>82</v>
      </c>
      <c r="E11" s="379"/>
      <c r="F11" s="379"/>
      <c r="G11" s="379"/>
      <c r="H11" s="379"/>
      <c r="I11" s="379"/>
      <c r="J11" s="23"/>
      <c r="K11" s="20" t="s">
        <v>8</v>
      </c>
      <c r="N11" s="86"/>
    </row>
    <row r="12" spans="4:11" s="78" customFormat="1" ht="54" customHeight="1">
      <c r="D12" s="378" t="s">
        <v>88</v>
      </c>
      <c r="E12" s="378"/>
      <c r="F12" s="378"/>
      <c r="G12" s="378"/>
      <c r="H12" s="378"/>
      <c r="I12" s="378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82" t="s">
        <v>90</v>
      </c>
      <c r="E14" s="382"/>
      <c r="F14" s="382"/>
      <c r="G14" s="382"/>
      <c r="H14" s="382"/>
      <c r="I14" s="383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1" t="s">
        <v>64</v>
      </c>
      <c r="C16" s="381"/>
      <c r="D16" s="381"/>
    </row>
    <row r="17" spans="2:14" s="41" customFormat="1" ht="24" customHeight="1"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</row>
    <row r="18" spans="2:14" s="41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</row>
    <row r="19" spans="2:14" s="41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</row>
    <row r="20" spans="2:14" s="41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</row>
    <row r="21" spans="2:14" s="41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2:14" s="41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2:14" s="41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2:14" s="41" customFormat="1" ht="24" customHeight="1">
      <c r="B24" s="373" t="s">
        <v>58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76" t="s">
        <v>67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</row>
    <row r="27" spans="2:14" s="8" customFormat="1" ht="24" customHeight="1"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</row>
    <row r="28" spans="2:14" s="8" customFormat="1" ht="24" customHeight="1"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</row>
    <row r="29" spans="2:14" ht="24" customHeight="1"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</row>
    <row r="30" spans="2:14" ht="24" customHeight="1"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</row>
    <row r="31" spans="2:14" ht="24" customHeight="1"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</row>
    <row r="32" spans="2:14" ht="24" customHeight="1"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</row>
    <row r="33" spans="2:14" ht="24" customHeight="1">
      <c r="B33" s="373" t="s">
        <v>58</v>
      </c>
      <c r="C33" s="373"/>
      <c r="D33" s="373"/>
      <c r="E33" s="373"/>
      <c r="F33" s="373"/>
      <c r="G33" s="373"/>
      <c r="H33" s="373"/>
      <c r="I33" s="373"/>
      <c r="J33" s="373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93" t="s">
        <v>52</v>
      </c>
      <c r="E1" s="393"/>
      <c r="F1" s="393"/>
      <c r="G1" s="39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60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19</v>
      </c>
      <c r="C7" s="37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72">
        <v>1</v>
      </c>
      <c r="C8" s="372"/>
      <c r="D8" s="60" t="s">
        <v>37</v>
      </c>
      <c r="E8" s="55"/>
      <c r="F8" s="394" t="s">
        <v>61</v>
      </c>
      <c r="G8" s="395"/>
      <c r="H8" s="395"/>
      <c r="I8" s="395"/>
      <c r="J8" s="11"/>
      <c r="K8" s="11"/>
      <c r="L8" s="11"/>
      <c r="M8" s="11"/>
      <c r="N8" s="11"/>
      <c r="O8" s="11"/>
    </row>
    <row r="9" spans="2:15" s="10" customFormat="1" ht="236.25" customHeight="1">
      <c r="B9" s="372">
        <v>2</v>
      </c>
      <c r="C9" s="372"/>
      <c r="D9" s="57" t="s">
        <v>78</v>
      </c>
      <c r="E9" s="55"/>
      <c r="F9" s="394" t="s">
        <v>61</v>
      </c>
      <c r="G9" s="395"/>
      <c r="H9" s="395"/>
      <c r="I9" s="395"/>
      <c r="J9" s="11"/>
      <c r="K9" s="11"/>
      <c r="L9" s="11"/>
      <c r="M9" s="11"/>
      <c r="N9" s="11"/>
      <c r="O9" s="11"/>
    </row>
    <row r="10" spans="2:15" s="10" customFormat="1" ht="143.25" customHeight="1">
      <c r="B10" s="372">
        <v>3</v>
      </c>
      <c r="C10" s="372"/>
      <c r="D10" s="57" t="s">
        <v>79</v>
      </c>
      <c r="E10" s="55"/>
      <c r="F10" s="394" t="s">
        <v>62</v>
      </c>
      <c r="G10" s="396"/>
      <c r="H10" s="396"/>
      <c r="I10" s="396"/>
      <c r="J10" s="11"/>
      <c r="K10" s="11"/>
      <c r="L10" s="11"/>
      <c r="M10" s="11"/>
      <c r="N10" s="11"/>
      <c r="O10" s="11"/>
    </row>
    <row r="11" spans="2:15" s="10" customFormat="1" ht="69.75">
      <c r="B11" s="372">
        <v>4</v>
      </c>
      <c r="C11" s="372"/>
      <c r="D11" s="58" t="s">
        <v>80</v>
      </c>
      <c r="E11" s="55"/>
      <c r="F11" s="394" t="s">
        <v>62</v>
      </c>
      <c r="G11" s="396"/>
      <c r="H11" s="396"/>
      <c r="I11" s="396"/>
      <c r="J11" s="11"/>
      <c r="K11" s="11"/>
      <c r="L11" s="11"/>
      <c r="M11" s="11"/>
      <c r="N11" s="11"/>
      <c r="O11" s="11"/>
    </row>
    <row r="12" spans="2:15" s="10" customFormat="1" ht="116.25">
      <c r="B12" s="372">
        <v>5</v>
      </c>
      <c r="C12" s="372"/>
      <c r="D12" s="57" t="s">
        <v>81</v>
      </c>
      <c r="E12" s="55"/>
      <c r="F12" s="394" t="s">
        <v>62</v>
      </c>
      <c r="G12" s="396"/>
      <c r="H12" s="396"/>
      <c r="I12" s="396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90" t="s">
        <v>63</v>
      </c>
      <c r="C14" s="390"/>
      <c r="D14" s="390"/>
      <c r="E14" s="390"/>
      <c r="F14" s="390"/>
      <c r="G14" s="390"/>
      <c r="H14" s="390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64</v>
      </c>
    </row>
    <row r="16" spans="2:8" ht="24" customHeight="1">
      <c r="B16" s="392"/>
      <c r="C16" s="392"/>
      <c r="D16" s="392"/>
      <c r="E16" s="392"/>
      <c r="F16" s="392"/>
      <c r="G16" s="392"/>
      <c r="H16" s="392"/>
    </row>
    <row r="17" spans="2:8" ht="24" customHeight="1">
      <c r="B17" s="392"/>
      <c r="C17" s="392"/>
      <c r="D17" s="392"/>
      <c r="E17" s="392"/>
      <c r="F17" s="392"/>
      <c r="G17" s="392"/>
      <c r="H17" s="392"/>
    </row>
    <row r="18" spans="2:8" ht="24" customHeight="1">
      <c r="B18" s="392"/>
      <c r="C18" s="392"/>
      <c r="D18" s="392"/>
      <c r="E18" s="392"/>
      <c r="F18" s="392"/>
      <c r="G18" s="392"/>
      <c r="H18" s="392"/>
    </row>
    <row r="19" spans="2:8" ht="24" customHeight="1">
      <c r="B19" s="392"/>
      <c r="C19" s="392"/>
      <c r="D19" s="392"/>
      <c r="E19" s="392"/>
      <c r="F19" s="392"/>
      <c r="G19" s="392"/>
      <c r="H19" s="392"/>
    </row>
    <row r="20" spans="2:8" ht="24" customHeight="1">
      <c r="B20" s="392"/>
      <c r="C20" s="392"/>
      <c r="D20" s="392"/>
      <c r="E20" s="392"/>
      <c r="F20" s="392"/>
      <c r="G20" s="392"/>
      <c r="H20" s="392"/>
    </row>
    <row r="21" spans="2:8" ht="24" customHeight="1">
      <c r="B21" s="392"/>
      <c r="C21" s="392"/>
      <c r="D21" s="392"/>
      <c r="E21" s="392"/>
      <c r="F21" s="392"/>
      <c r="G21" s="392"/>
      <c r="H21" s="392"/>
    </row>
    <row r="22" spans="2:8" ht="24" customHeight="1">
      <c r="B22" s="392"/>
      <c r="C22" s="392"/>
      <c r="D22" s="392"/>
      <c r="E22" s="392"/>
      <c r="F22" s="392"/>
      <c r="G22" s="392"/>
      <c r="H22" s="392"/>
    </row>
    <row r="23" spans="2:8" ht="24" customHeight="1">
      <c r="B23" s="392"/>
      <c r="C23" s="392"/>
      <c r="D23" s="392"/>
      <c r="E23" s="392"/>
      <c r="F23" s="392"/>
      <c r="G23" s="392"/>
      <c r="H23" s="392"/>
    </row>
    <row r="24" spans="2:8" ht="24" customHeight="1">
      <c r="B24" s="392"/>
      <c r="C24" s="392"/>
      <c r="D24" s="392"/>
      <c r="E24" s="392"/>
      <c r="F24" s="392"/>
      <c r="G24" s="392"/>
      <c r="H24" s="392"/>
    </row>
    <row r="25" spans="2:8" ht="24" customHeight="1">
      <c r="B25" s="392"/>
      <c r="C25" s="392"/>
      <c r="D25" s="392"/>
      <c r="E25" s="392"/>
      <c r="F25" s="392"/>
      <c r="G25" s="392"/>
      <c r="H25" s="392"/>
    </row>
    <row r="26" spans="2:9" ht="24" customHeight="1">
      <c r="B26" s="373" t="s">
        <v>58</v>
      </c>
      <c r="C26" s="373"/>
      <c r="D26" s="373"/>
      <c r="E26" s="373"/>
      <c r="F26" s="373"/>
      <c r="G26" s="373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91"/>
      <c r="C29" s="391"/>
      <c r="D29" s="391"/>
      <c r="E29" s="391"/>
      <c r="F29" s="391"/>
      <c r="G29" s="391"/>
      <c r="H29" s="391"/>
    </row>
    <row r="30" spans="2:8" ht="24" customHeight="1">
      <c r="B30" s="391"/>
      <c r="C30" s="391"/>
      <c r="D30" s="391"/>
      <c r="E30" s="391"/>
      <c r="F30" s="391"/>
      <c r="G30" s="391"/>
      <c r="H30" s="391"/>
    </row>
    <row r="31" spans="2:8" ht="24" customHeight="1">
      <c r="B31" s="391"/>
      <c r="C31" s="391"/>
      <c r="D31" s="391"/>
      <c r="E31" s="391"/>
      <c r="F31" s="391"/>
      <c r="G31" s="391"/>
      <c r="H31" s="391"/>
    </row>
    <row r="32" spans="2:8" ht="24" customHeight="1">
      <c r="B32" s="391"/>
      <c r="C32" s="391"/>
      <c r="D32" s="391"/>
      <c r="E32" s="391"/>
      <c r="F32" s="391"/>
      <c r="G32" s="391"/>
      <c r="H32" s="391"/>
    </row>
    <row r="33" spans="2:8" ht="24" customHeight="1">
      <c r="B33" s="391"/>
      <c r="C33" s="391"/>
      <c r="D33" s="391"/>
      <c r="E33" s="391"/>
      <c r="F33" s="391"/>
      <c r="G33" s="391"/>
      <c r="H33" s="391"/>
    </row>
    <row r="34" spans="2:8" ht="24" customHeight="1">
      <c r="B34" s="391"/>
      <c r="C34" s="391"/>
      <c r="D34" s="391"/>
      <c r="E34" s="391"/>
      <c r="F34" s="391"/>
      <c r="G34" s="391"/>
      <c r="H34" s="391"/>
    </row>
    <row r="35" spans="2:7" ht="21.75">
      <c r="B35" s="373" t="s">
        <v>58</v>
      </c>
      <c r="C35" s="373"/>
      <c r="D35" s="373"/>
      <c r="E35" s="373"/>
      <c r="F35" s="373"/>
      <c r="G35" s="373"/>
    </row>
    <row r="37" spans="2:15" s="10" customFormat="1" ht="24" customHeight="1">
      <c r="B37" s="390" t="s">
        <v>65</v>
      </c>
      <c r="C37" s="390"/>
      <c r="D37" s="390"/>
      <c r="E37" s="390"/>
      <c r="F37" s="390"/>
      <c r="G37" s="390"/>
      <c r="H37" s="390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64</v>
      </c>
    </row>
    <row r="39" spans="2:8" ht="24" customHeight="1">
      <c r="B39" s="380"/>
      <c r="C39" s="380"/>
      <c r="D39" s="380"/>
      <c r="E39" s="380"/>
      <c r="F39" s="380"/>
      <c r="G39" s="380"/>
      <c r="H39" s="380"/>
    </row>
    <row r="40" spans="2:8" ht="24" customHeight="1">
      <c r="B40" s="380"/>
      <c r="C40" s="380"/>
      <c r="D40" s="380"/>
      <c r="E40" s="380"/>
      <c r="F40" s="380"/>
      <c r="G40" s="380"/>
      <c r="H40" s="380"/>
    </row>
    <row r="41" spans="2:8" ht="24" customHeight="1">
      <c r="B41" s="380"/>
      <c r="C41" s="380"/>
      <c r="D41" s="380"/>
      <c r="E41" s="380"/>
      <c r="F41" s="380"/>
      <c r="G41" s="380"/>
      <c r="H41" s="380"/>
    </row>
    <row r="42" spans="2:8" ht="24" customHeight="1">
      <c r="B42" s="380"/>
      <c r="C42" s="380"/>
      <c r="D42" s="380"/>
      <c r="E42" s="380"/>
      <c r="F42" s="380"/>
      <c r="G42" s="380"/>
      <c r="H42" s="380"/>
    </row>
    <row r="43" spans="2:8" ht="24" customHeight="1">
      <c r="B43" s="380"/>
      <c r="C43" s="380"/>
      <c r="D43" s="380"/>
      <c r="E43" s="380"/>
      <c r="F43" s="380"/>
      <c r="G43" s="380"/>
      <c r="H43" s="380"/>
    </row>
    <row r="44" spans="2:8" ht="24" customHeight="1">
      <c r="B44" s="380"/>
      <c r="C44" s="380"/>
      <c r="D44" s="380"/>
      <c r="E44" s="380"/>
      <c r="F44" s="380"/>
      <c r="G44" s="380"/>
      <c r="H44" s="380"/>
    </row>
    <row r="45" spans="2:8" ht="24" customHeight="1">
      <c r="B45" s="380"/>
      <c r="C45" s="380"/>
      <c r="D45" s="380"/>
      <c r="E45" s="380"/>
      <c r="F45" s="380"/>
      <c r="G45" s="380"/>
      <c r="H45" s="380"/>
    </row>
    <row r="46" spans="2:8" ht="24" customHeight="1">
      <c r="B46" s="380"/>
      <c r="C46" s="380"/>
      <c r="D46" s="380"/>
      <c r="E46" s="380"/>
      <c r="F46" s="380"/>
      <c r="G46" s="380"/>
      <c r="H46" s="380"/>
    </row>
    <row r="47" spans="2:8" ht="24" customHeight="1">
      <c r="B47" s="380"/>
      <c r="C47" s="380"/>
      <c r="D47" s="380"/>
      <c r="E47" s="380"/>
      <c r="F47" s="380"/>
      <c r="G47" s="380"/>
      <c r="H47" s="380"/>
    </row>
    <row r="48" spans="2:8" ht="24" customHeight="1">
      <c r="B48" s="380"/>
      <c r="C48" s="380"/>
      <c r="D48" s="380"/>
      <c r="E48" s="380"/>
      <c r="F48" s="380"/>
      <c r="G48" s="380"/>
      <c r="H48" s="380"/>
    </row>
    <row r="49" spans="2:8" ht="24" customHeight="1">
      <c r="B49" s="380"/>
      <c r="C49" s="380"/>
      <c r="D49" s="380"/>
      <c r="E49" s="380"/>
      <c r="F49" s="380"/>
      <c r="G49" s="380"/>
      <c r="H49" s="380"/>
    </row>
    <row r="50" spans="2:8" ht="24" customHeight="1">
      <c r="B50" s="380"/>
      <c r="C50" s="380"/>
      <c r="D50" s="380"/>
      <c r="E50" s="380"/>
      <c r="F50" s="380"/>
      <c r="G50" s="380"/>
      <c r="H50" s="380"/>
    </row>
    <row r="51" spans="2:8" ht="24" customHeight="1">
      <c r="B51" s="380"/>
      <c r="C51" s="380"/>
      <c r="D51" s="380"/>
      <c r="E51" s="380"/>
      <c r="F51" s="380"/>
      <c r="G51" s="380"/>
      <c r="H51" s="380"/>
    </row>
    <row r="52" spans="2:13" ht="24" customHeight="1">
      <c r="B52" s="373" t="s">
        <v>58</v>
      </c>
      <c r="C52" s="373"/>
      <c r="D52" s="373"/>
      <c r="E52" s="373"/>
      <c r="F52" s="373"/>
      <c r="G52" s="373"/>
      <c r="H52" s="373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80"/>
      <c r="C55" s="380"/>
      <c r="D55" s="380"/>
      <c r="E55" s="380"/>
      <c r="F55" s="380"/>
      <c r="G55" s="380"/>
      <c r="H55" s="380"/>
    </row>
    <row r="56" spans="2:8" ht="24" customHeight="1">
      <c r="B56" s="380"/>
      <c r="C56" s="380"/>
      <c r="D56" s="380"/>
      <c r="E56" s="380"/>
      <c r="F56" s="380"/>
      <c r="G56" s="380"/>
      <c r="H56" s="380"/>
    </row>
    <row r="57" spans="2:8" ht="24" customHeight="1">
      <c r="B57" s="380"/>
      <c r="C57" s="380"/>
      <c r="D57" s="380"/>
      <c r="E57" s="380"/>
      <c r="F57" s="380"/>
      <c r="G57" s="380"/>
      <c r="H57" s="380"/>
    </row>
    <row r="58" spans="2:8" ht="24" customHeight="1">
      <c r="B58" s="380"/>
      <c r="C58" s="380"/>
      <c r="D58" s="380"/>
      <c r="E58" s="380"/>
      <c r="F58" s="380"/>
      <c r="G58" s="380"/>
      <c r="H58" s="380"/>
    </row>
    <row r="59" spans="2:8" ht="24" customHeight="1">
      <c r="B59" s="380"/>
      <c r="C59" s="380"/>
      <c r="D59" s="380"/>
      <c r="E59" s="380"/>
      <c r="F59" s="380"/>
      <c r="G59" s="380"/>
      <c r="H59" s="380"/>
    </row>
    <row r="60" spans="2:8" ht="24" customHeight="1">
      <c r="B60" s="380"/>
      <c r="C60" s="380"/>
      <c r="D60" s="380"/>
      <c r="E60" s="380"/>
      <c r="F60" s="380"/>
      <c r="G60" s="380"/>
      <c r="H60" s="380"/>
    </row>
    <row r="61" spans="2:7" ht="21.75">
      <c r="B61" s="373" t="s">
        <v>58</v>
      </c>
      <c r="C61" s="373"/>
      <c r="D61" s="373"/>
      <c r="E61" s="373"/>
      <c r="F61" s="373"/>
      <c r="G61" s="373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89" t="s">
        <v>49</v>
      </c>
      <c r="E63" s="389"/>
      <c r="F63" s="389"/>
      <c r="G63" s="389"/>
      <c r="H63" s="389"/>
      <c r="I63" s="389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B44" sqref="B44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summary2021Y!A6</f>
        <v>สำนักงานคดีแพ่งพระโขนง</v>
      </c>
    </row>
    <row r="2" spans="1:11" s="119" customFormat="1" ht="31.5" customHeight="1">
      <c r="A2" s="171" t="s">
        <v>97</v>
      </c>
      <c r="B2" s="212">
        <v>3.1</v>
      </c>
      <c r="C2" s="172" t="s">
        <v>0</v>
      </c>
      <c r="D2" s="400" t="s">
        <v>101</v>
      </c>
      <c r="E2" s="401"/>
      <c r="F2" s="401"/>
      <c r="G2" s="401"/>
      <c r="H2" s="401"/>
      <c r="I2" s="401"/>
      <c r="J2" s="401"/>
      <c r="K2" s="213" t="s">
        <v>106</v>
      </c>
    </row>
    <row r="3" spans="1:4" s="119" customFormat="1" ht="24.75" customHeight="1">
      <c r="A3" s="359" t="s">
        <v>1</v>
      </c>
      <c r="B3" s="360"/>
      <c r="C3" s="172" t="s">
        <v>0</v>
      </c>
      <c r="D3" s="173">
        <v>7</v>
      </c>
    </row>
    <row r="4" spans="1:5" s="119" customFormat="1" ht="24.75" customHeight="1">
      <c r="A4" s="359" t="s">
        <v>2</v>
      </c>
      <c r="B4" s="360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59" t="s">
        <v>3</v>
      </c>
      <c r="B5" s="360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59" t="s">
        <v>4</v>
      </c>
      <c r="B6" s="360"/>
      <c r="C6" s="174" t="s">
        <v>0</v>
      </c>
      <c r="D6" s="178" t="e">
        <f>IF(E6=1,1,J10)</f>
        <v>#DIV/0!</v>
      </c>
      <c r="E6" s="324"/>
      <c r="F6" s="123" t="s">
        <v>5</v>
      </c>
    </row>
    <row r="7" spans="6:7" s="119" customFormat="1" ht="20.25">
      <c r="F7" s="200"/>
      <c r="G7" s="201"/>
    </row>
    <row r="8" spans="1:8" s="180" customFormat="1" ht="26.25" customHeight="1">
      <c r="A8" s="121"/>
      <c r="C8" s="118"/>
      <c r="D8" s="402" t="s">
        <v>6</v>
      </c>
      <c r="E8" s="402"/>
      <c r="F8" s="402"/>
      <c r="G8" s="402"/>
      <c r="H8" s="402"/>
    </row>
    <row r="9" spans="1:10" s="180" customFormat="1" ht="26.25" customHeight="1">
      <c r="A9" s="121"/>
      <c r="C9" s="118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192" t="s">
        <v>2</v>
      </c>
      <c r="J9" s="317" t="s">
        <v>7</v>
      </c>
    </row>
    <row r="10" spans="2:10" s="180" customFormat="1" ht="26.25" customHeight="1">
      <c r="B10" s="189"/>
      <c r="D10" s="190">
        <v>40</v>
      </c>
      <c r="E10" s="190">
        <v>50</v>
      </c>
      <c r="F10" s="190">
        <v>60</v>
      </c>
      <c r="G10" s="190">
        <v>70</v>
      </c>
      <c r="H10" s="190">
        <v>80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0.25">
      <c r="C11" s="206"/>
      <c r="D11" s="207"/>
      <c r="E11" s="208"/>
    </row>
    <row r="12" spans="4:11" s="179" customFormat="1" ht="54.75" customHeight="1">
      <c r="D12" s="365" t="s">
        <v>119</v>
      </c>
      <c r="E12" s="398"/>
      <c r="F12" s="398"/>
      <c r="G12" s="398"/>
      <c r="H12" s="398"/>
      <c r="I12" s="398"/>
      <c r="J12" s="325"/>
      <c r="K12" s="123" t="s">
        <v>8</v>
      </c>
    </row>
    <row r="13" spans="4:11" s="179" customFormat="1" ht="54.75" customHeight="1">
      <c r="D13" s="365" t="s">
        <v>104</v>
      </c>
      <c r="E13" s="365"/>
      <c r="F13" s="365"/>
      <c r="G13" s="365"/>
      <c r="H13" s="365"/>
      <c r="I13" s="365"/>
      <c r="J13" s="325"/>
      <c r="K13" s="123" t="s">
        <v>8</v>
      </c>
    </row>
    <row r="14" spans="4:11" s="179" customFormat="1" ht="31.5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79" customFormat="1" ht="54.75" customHeight="1">
      <c r="D15" s="366" t="s">
        <v>103</v>
      </c>
      <c r="E15" s="366"/>
      <c r="F15" s="366"/>
      <c r="G15" s="366"/>
      <c r="H15" s="366"/>
      <c r="I15" s="186" t="e">
        <f>J13*100/J12</f>
        <v>#DIV/0!</v>
      </c>
      <c r="J15" s="184"/>
      <c r="K15" s="185"/>
    </row>
    <row r="16" spans="4:11" s="179" customFormat="1" ht="28.5" customHeight="1">
      <c r="D16" s="182"/>
      <c r="E16" s="183"/>
      <c r="F16" s="183"/>
      <c r="G16" s="183"/>
      <c r="H16" s="183"/>
      <c r="I16" s="183"/>
      <c r="J16" s="184"/>
      <c r="K16" s="185"/>
    </row>
    <row r="17" spans="2:4" s="124" customFormat="1" ht="24" customHeight="1">
      <c r="B17" s="399" t="s">
        <v>64</v>
      </c>
      <c r="C17" s="399"/>
      <c r="D17" s="399"/>
    </row>
    <row r="18" spans="2:11" s="124" customFormat="1" ht="24" customHeight="1">
      <c r="B18" s="370"/>
      <c r="C18" s="370"/>
      <c r="D18" s="370"/>
      <c r="E18" s="370"/>
      <c r="F18" s="370"/>
      <c r="G18" s="370"/>
      <c r="H18" s="370"/>
      <c r="I18" s="370"/>
      <c r="J18" s="370"/>
      <c r="K18" s="370"/>
    </row>
    <row r="19" spans="2:11" s="124" customFormat="1" ht="24" customHeight="1">
      <c r="B19" s="370"/>
      <c r="C19" s="370"/>
      <c r="D19" s="370"/>
      <c r="E19" s="370"/>
      <c r="F19" s="370"/>
      <c r="G19" s="370"/>
      <c r="H19" s="370"/>
      <c r="I19" s="370"/>
      <c r="J19" s="370"/>
      <c r="K19" s="370"/>
    </row>
    <row r="20" spans="2:11" s="124" customFormat="1" ht="24" customHeight="1">
      <c r="B20" s="370"/>
      <c r="C20" s="370"/>
      <c r="D20" s="370"/>
      <c r="E20" s="370"/>
      <c r="F20" s="370"/>
      <c r="G20" s="370"/>
      <c r="H20" s="370"/>
      <c r="I20" s="370"/>
      <c r="J20" s="370"/>
      <c r="K20" s="370"/>
    </row>
    <row r="21" spans="2:11" s="124" customFormat="1" ht="24" customHeight="1">
      <c r="B21" s="370"/>
      <c r="C21" s="370"/>
      <c r="D21" s="370"/>
      <c r="E21" s="370"/>
      <c r="F21" s="370"/>
      <c r="G21" s="370"/>
      <c r="H21" s="370"/>
      <c r="I21" s="370"/>
      <c r="J21" s="370"/>
      <c r="K21" s="370"/>
    </row>
    <row r="22" spans="2:11" s="124" customFormat="1" ht="24" customHeight="1">
      <c r="B22" s="370"/>
      <c r="C22" s="370"/>
      <c r="D22" s="370"/>
      <c r="E22" s="370"/>
      <c r="F22" s="370"/>
      <c r="G22" s="370"/>
      <c r="H22" s="370"/>
      <c r="I22" s="370"/>
      <c r="J22" s="370"/>
      <c r="K22" s="370"/>
    </row>
    <row r="23" spans="2:11" s="124" customFormat="1" ht="24" customHeight="1">
      <c r="B23" s="370"/>
      <c r="C23" s="370"/>
      <c r="D23" s="370"/>
      <c r="E23" s="370"/>
      <c r="F23" s="370"/>
      <c r="G23" s="370"/>
      <c r="H23" s="370"/>
      <c r="I23" s="370"/>
      <c r="J23" s="370"/>
      <c r="K23" s="370"/>
    </row>
    <row r="24" spans="2:11" s="124" customFormat="1" ht="24" customHeight="1">
      <c r="B24" s="399" t="s">
        <v>58</v>
      </c>
      <c r="C24" s="399"/>
      <c r="D24" s="399"/>
      <c r="E24" s="399"/>
      <c r="F24" s="399"/>
      <c r="G24" s="399"/>
      <c r="H24" s="399"/>
      <c r="I24" s="399"/>
      <c r="J24" s="399"/>
      <c r="K24" s="399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8" t="s">
        <v>18</v>
      </c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 ht="24" customHeight="1">
      <c r="B27" s="397"/>
      <c r="C27" s="397"/>
      <c r="D27" s="397"/>
      <c r="E27" s="397"/>
      <c r="F27" s="397"/>
      <c r="G27" s="397"/>
      <c r="H27" s="397"/>
      <c r="I27" s="397"/>
      <c r="J27" s="397"/>
      <c r="K27" s="397"/>
    </row>
    <row r="28" spans="2:11" ht="24" customHeight="1">
      <c r="B28" s="397"/>
      <c r="C28" s="397"/>
      <c r="D28" s="397"/>
      <c r="E28" s="397"/>
      <c r="F28" s="397"/>
      <c r="G28" s="397"/>
      <c r="H28" s="397"/>
      <c r="I28" s="397"/>
      <c r="J28" s="397"/>
      <c r="K28" s="397"/>
    </row>
    <row r="29" spans="2:11" ht="24" customHeight="1">
      <c r="B29" s="397"/>
      <c r="C29" s="397"/>
      <c r="D29" s="397"/>
      <c r="E29" s="397"/>
      <c r="F29" s="397"/>
      <c r="G29" s="397"/>
      <c r="H29" s="397"/>
      <c r="I29" s="397"/>
      <c r="J29" s="397"/>
      <c r="K29" s="397"/>
    </row>
    <row r="30" spans="2:11" ht="24" customHeight="1">
      <c r="B30" s="397"/>
      <c r="C30" s="397"/>
      <c r="D30" s="397"/>
      <c r="E30" s="397"/>
      <c r="F30" s="397"/>
      <c r="G30" s="397"/>
      <c r="H30" s="397"/>
      <c r="I30" s="397"/>
      <c r="J30" s="397"/>
      <c r="K30" s="397"/>
    </row>
    <row r="31" spans="2:11" ht="24" customHeight="1">
      <c r="B31" s="397"/>
      <c r="C31" s="397"/>
      <c r="D31" s="397"/>
      <c r="E31" s="397"/>
      <c r="F31" s="397"/>
      <c r="G31" s="397"/>
      <c r="H31" s="397"/>
      <c r="I31" s="397"/>
      <c r="J31" s="397"/>
      <c r="K31" s="397"/>
    </row>
    <row r="32" spans="2:11" ht="24" customHeight="1">
      <c r="B32" s="397"/>
      <c r="C32" s="397"/>
      <c r="D32" s="397"/>
      <c r="E32" s="397"/>
      <c r="F32" s="397"/>
      <c r="G32" s="397"/>
      <c r="H32" s="397"/>
      <c r="I32" s="397"/>
      <c r="J32" s="397"/>
      <c r="K32" s="397"/>
    </row>
    <row r="33" spans="2:10" ht="24" customHeight="1">
      <c r="B33" s="399" t="s">
        <v>58</v>
      </c>
      <c r="C33" s="399"/>
      <c r="D33" s="399"/>
      <c r="E33" s="399"/>
      <c r="F33" s="399"/>
      <c r="G33" s="399"/>
      <c r="H33" s="399"/>
      <c r="I33" s="399"/>
      <c r="J33" s="399"/>
    </row>
    <row r="34" ht="24" customHeight="1"/>
  </sheetData>
  <sheetProtection password="DECA" sheet="1"/>
  <mergeCells count="14">
    <mergeCell ref="D2:J2"/>
    <mergeCell ref="A5:B5"/>
    <mergeCell ref="A6:B6"/>
    <mergeCell ref="D8:H8"/>
    <mergeCell ref="B33:J33"/>
    <mergeCell ref="B27:K32"/>
    <mergeCell ref="D12:I12"/>
    <mergeCell ref="D13:I13"/>
    <mergeCell ref="D15:H15"/>
    <mergeCell ref="B17:D17"/>
    <mergeCell ref="B24:K24"/>
    <mergeCell ref="A3:B3"/>
    <mergeCell ref="A4:B4"/>
    <mergeCell ref="B18:K23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1">
      <selection activeCell="M12" sqref="M12"/>
    </sheetView>
  </sheetViews>
  <sheetFormatPr defaultColWidth="7.00390625" defaultRowHeight="15"/>
  <cols>
    <col min="1" max="1" width="13.57421875" style="265" customWidth="1"/>
    <col min="2" max="2" width="7.140625" style="265" customWidth="1"/>
    <col min="3" max="3" width="2.421875" style="265" customWidth="1"/>
    <col min="4" max="8" width="11.57421875" style="265" customWidth="1"/>
    <col min="9" max="9" width="15.421875" style="265" customWidth="1"/>
    <col min="10" max="10" width="16.8515625" style="265" customWidth="1"/>
    <col min="11" max="11" width="8.28125" style="265" customWidth="1"/>
    <col min="12" max="12" width="8.421875" style="265" customWidth="1"/>
    <col min="13" max="13" width="12.8515625" style="265" bestFit="1" customWidth="1"/>
    <col min="14" max="14" width="12.140625" style="265" bestFit="1" customWidth="1"/>
    <col min="15" max="15" width="13.00390625" style="265" bestFit="1" customWidth="1"/>
    <col min="16" max="16" width="7.00390625" style="265" customWidth="1"/>
    <col min="17" max="17" width="11.140625" style="265" customWidth="1"/>
    <col min="18" max="16384" width="7.00390625" style="265" customWidth="1"/>
  </cols>
  <sheetData>
    <row r="1" ht="19.5">
      <c r="J1" s="265" t="str">
        <f>summary2021Y!A6</f>
        <v>สำนักงานคดีแพ่งพระโขนง</v>
      </c>
    </row>
    <row r="2" spans="1:14" s="270" customFormat="1" ht="30" customHeight="1">
      <c r="A2" s="266" t="s">
        <v>98</v>
      </c>
      <c r="B2" s="267">
        <v>4.2</v>
      </c>
      <c r="C2" s="268" t="s">
        <v>0</v>
      </c>
      <c r="D2" s="418" t="s">
        <v>115</v>
      </c>
      <c r="E2" s="419"/>
      <c r="F2" s="419"/>
      <c r="G2" s="419"/>
      <c r="H2" s="419"/>
      <c r="I2" s="419"/>
      <c r="J2" s="419"/>
      <c r="K2" s="419"/>
      <c r="L2" s="419"/>
      <c r="M2" s="419"/>
      <c r="N2" s="269"/>
    </row>
    <row r="3" spans="1:4" s="270" customFormat="1" ht="24.75" customHeight="1">
      <c r="A3" s="420" t="s">
        <v>1</v>
      </c>
      <c r="B3" s="421"/>
      <c r="C3" s="268" t="s">
        <v>0</v>
      </c>
      <c r="D3" s="295">
        <v>10</v>
      </c>
    </row>
    <row r="4" spans="1:5" s="270" customFormat="1" ht="24.75" customHeight="1">
      <c r="A4" s="420" t="s">
        <v>2</v>
      </c>
      <c r="B4" s="421"/>
      <c r="C4" s="271" t="s">
        <v>0</v>
      </c>
      <c r="D4" s="272">
        <f>IF(E6=1,"N/A",J10)</f>
        <v>1</v>
      </c>
      <c r="E4" s="273"/>
    </row>
    <row r="5" spans="1:5" s="270" customFormat="1" ht="24.75" customHeight="1">
      <c r="A5" s="420" t="s">
        <v>3</v>
      </c>
      <c r="B5" s="421"/>
      <c r="C5" s="271" t="s">
        <v>0</v>
      </c>
      <c r="D5" s="274" t="str">
        <f>IF(I10&gt;=3,"ดีมาก",IF(I10&gt;=2,"ปานกลาง",IF(I10&gt;=1,"ต่ำ","ต่ำมาก")))</f>
        <v>ต่ำมาก</v>
      </c>
      <c r="E5" s="273"/>
    </row>
    <row r="6" spans="1:6" s="270" customFormat="1" ht="24.75" customHeight="1">
      <c r="A6" s="420" t="s">
        <v>4</v>
      </c>
      <c r="B6" s="421"/>
      <c r="C6" s="271" t="s">
        <v>0</v>
      </c>
      <c r="D6" s="275">
        <f>IF(E6=1,1,J10)</f>
        <v>1</v>
      </c>
      <c r="E6" s="276"/>
      <c r="F6" s="277" t="s">
        <v>5</v>
      </c>
    </row>
    <row r="7" spans="6:7" s="278" customFormat="1" ht="19.5">
      <c r="F7" s="279"/>
      <c r="G7" s="280"/>
    </row>
    <row r="8" spans="1:8" s="281" customFormat="1" ht="22.5" customHeight="1">
      <c r="A8" s="296"/>
      <c r="C8" s="297"/>
      <c r="D8" s="422" t="s">
        <v>6</v>
      </c>
      <c r="E8" s="422"/>
      <c r="F8" s="422"/>
      <c r="G8" s="422"/>
      <c r="H8" s="422"/>
    </row>
    <row r="9" spans="1:10" s="281" customFormat="1" ht="22.5" customHeight="1">
      <c r="A9" s="296"/>
      <c r="C9" s="297"/>
      <c r="D9" s="298" t="s">
        <v>13</v>
      </c>
      <c r="E9" s="298" t="s">
        <v>14</v>
      </c>
      <c r="F9" s="298" t="s">
        <v>15</v>
      </c>
      <c r="G9" s="298" t="s">
        <v>16</v>
      </c>
      <c r="H9" s="298" t="s">
        <v>17</v>
      </c>
      <c r="I9" s="299" t="s">
        <v>2</v>
      </c>
      <c r="J9" s="300" t="s">
        <v>7</v>
      </c>
    </row>
    <row r="10" spans="2:10" s="281" customFormat="1" ht="22.5" customHeight="1">
      <c r="B10" s="301"/>
      <c r="D10" s="302">
        <v>1</v>
      </c>
      <c r="E10" s="303"/>
      <c r="F10" s="302">
        <v>2</v>
      </c>
      <c r="G10" s="303"/>
      <c r="H10" s="302">
        <v>3</v>
      </c>
      <c r="I10" s="312">
        <f>J13</f>
        <v>0</v>
      </c>
      <c r="J10" s="304">
        <f>6-IF(E6=1,5,IF(I10=H10,1,IF(I10=F10,3,IF(I10=D10,5,IF(I10=0,5)))))</f>
        <v>1</v>
      </c>
    </row>
    <row r="11" spans="3:5" s="281" customFormat="1" ht="19.5">
      <c r="C11" s="305"/>
      <c r="D11" s="306"/>
      <c r="E11" s="307"/>
    </row>
    <row r="12" spans="4:16" s="281" customFormat="1" ht="45" customHeight="1">
      <c r="D12" s="412" t="s">
        <v>116</v>
      </c>
      <c r="E12" s="417"/>
      <c r="F12" s="417"/>
      <c r="G12" s="417"/>
      <c r="H12" s="417"/>
      <c r="I12" s="417"/>
      <c r="J12" s="312">
        <v>3</v>
      </c>
      <c r="K12" s="277" t="s">
        <v>8</v>
      </c>
      <c r="M12" s="282"/>
      <c r="N12" s="283"/>
      <c r="O12" s="283"/>
      <c r="P12" s="283"/>
    </row>
    <row r="13" spans="4:17" s="281" customFormat="1" ht="45" customHeight="1">
      <c r="D13" s="412" t="s">
        <v>139</v>
      </c>
      <c r="E13" s="412"/>
      <c r="F13" s="412"/>
      <c r="G13" s="412"/>
      <c r="H13" s="412"/>
      <c r="I13" s="412"/>
      <c r="J13" s="313">
        <f>M19</f>
        <v>0</v>
      </c>
      <c r="K13" s="277" t="s">
        <v>8</v>
      </c>
      <c r="M13" s="283"/>
      <c r="N13" s="283"/>
      <c r="O13" s="283"/>
      <c r="P13" s="283"/>
      <c r="Q13" s="283"/>
    </row>
    <row r="14" spans="4:17" s="281" customFormat="1" ht="19.5">
      <c r="D14" s="284"/>
      <c r="E14" s="284"/>
      <c r="F14" s="284"/>
      <c r="G14" s="284"/>
      <c r="H14" s="284"/>
      <c r="I14" s="284"/>
      <c r="J14" s="314"/>
      <c r="K14" s="277"/>
      <c r="M14" s="285"/>
      <c r="N14" s="285"/>
      <c r="O14" s="285"/>
      <c r="P14" s="283"/>
      <c r="Q14" s="283"/>
    </row>
    <row r="15" spans="4:17" s="308" customFormat="1" ht="24" customHeight="1">
      <c r="D15" s="413" t="s">
        <v>126</v>
      </c>
      <c r="E15" s="413"/>
      <c r="F15" s="413"/>
      <c r="G15" s="413"/>
      <c r="H15" s="413"/>
      <c r="I15" s="413"/>
      <c r="J15" s="309" t="s">
        <v>117</v>
      </c>
      <c r="K15" s="414" t="s">
        <v>118</v>
      </c>
      <c r="L15" s="414"/>
      <c r="M15" s="310"/>
      <c r="N15" s="310"/>
      <c r="O15" s="310"/>
      <c r="P15" s="311"/>
      <c r="Q15" s="311"/>
    </row>
    <row r="16" spans="4:17" s="286" customFormat="1" ht="54.75" customHeight="1">
      <c r="D16" s="406" t="s">
        <v>135</v>
      </c>
      <c r="E16" s="407"/>
      <c r="F16" s="407"/>
      <c r="G16" s="407"/>
      <c r="H16" s="407"/>
      <c r="I16" s="408"/>
      <c r="J16" s="315"/>
      <c r="K16" s="415">
        <f>IF(ISBLANK(J16),"",IF(N16&gt;=0,"ผ่าน",IF(N16&lt;0,"ไม่ผ่าน",IF(N16&gt;=0,"ผ่าน",IF(N16&lt;0,"ไม่ผ่าน")))))</f>
      </c>
      <c r="L16" s="416"/>
      <c r="M16" s="287">
        <v>242674</v>
      </c>
      <c r="N16" s="288">
        <f>M16-J16</f>
        <v>242674</v>
      </c>
      <c r="O16" s="289"/>
      <c r="P16" s="290"/>
      <c r="Q16" s="291"/>
    </row>
    <row r="17" spans="4:17" s="286" customFormat="1" ht="69.75" customHeight="1">
      <c r="D17" s="406" t="s">
        <v>136</v>
      </c>
      <c r="E17" s="407"/>
      <c r="F17" s="407"/>
      <c r="G17" s="407"/>
      <c r="H17" s="407"/>
      <c r="I17" s="408"/>
      <c r="J17" s="316"/>
      <c r="K17" s="415">
        <f>IF(ISBLANK(J17),"",IF(N17&gt;=0,"ผ่าน",IF(N17&lt;0,"ไม่ผ่าน",IF(N17&gt;=0,"ผ่าน",IF(N17&lt;0,"ไม่ผ่าน")))))</f>
      </c>
      <c r="L17" s="416"/>
      <c r="M17" s="287">
        <v>242704</v>
      </c>
      <c r="N17" s="288">
        <f>M17-J17</f>
        <v>242704</v>
      </c>
      <c r="O17" s="290"/>
      <c r="P17" s="290"/>
      <c r="Q17" s="290"/>
    </row>
    <row r="18" spans="4:17" s="286" customFormat="1" ht="54.75" customHeight="1">
      <c r="D18" s="406" t="s">
        <v>137</v>
      </c>
      <c r="E18" s="407"/>
      <c r="F18" s="407"/>
      <c r="G18" s="407"/>
      <c r="H18" s="407"/>
      <c r="I18" s="408"/>
      <c r="J18" s="315"/>
      <c r="K18" s="415">
        <f>IF(ISBLANK(J18),"",IF(N18&gt;=0,"ผ่าน",IF(N18&lt;0,"ไม่ผ่าน",IF(N18&gt;=0,"ผ่าน",IF(N18&lt;0,"ไม่ผ่าน")))))</f>
      </c>
      <c r="L18" s="416"/>
      <c r="M18" s="287">
        <v>242766</v>
      </c>
      <c r="N18" s="288">
        <f>M18-J18</f>
        <v>242766</v>
      </c>
      <c r="O18" s="290"/>
      <c r="P18" s="290"/>
      <c r="Q18" s="290"/>
    </row>
    <row r="19" spans="4:17" s="281" customFormat="1" ht="15.75" customHeight="1">
      <c r="D19" s="292"/>
      <c r="E19" s="292"/>
      <c r="F19" s="292"/>
      <c r="G19" s="292"/>
      <c r="H19" s="292"/>
      <c r="I19" s="292"/>
      <c r="J19" s="292"/>
      <c r="K19" s="277"/>
      <c r="M19" s="285">
        <f>COUNTIF(K16:L18,"ผ่าน")</f>
        <v>0</v>
      </c>
      <c r="N19" s="285"/>
      <c r="O19" s="283"/>
      <c r="P19" s="283"/>
      <c r="Q19" s="283"/>
    </row>
    <row r="20" spans="3:17" s="281" customFormat="1" ht="26.25" customHeight="1">
      <c r="C20" s="404" t="s">
        <v>57</v>
      </c>
      <c r="D20" s="404"/>
      <c r="E20" s="404"/>
      <c r="F20" s="292"/>
      <c r="G20" s="292"/>
      <c r="H20" s="292"/>
      <c r="I20" s="292"/>
      <c r="J20" s="292"/>
      <c r="K20" s="277"/>
      <c r="O20" s="283"/>
      <c r="P20" s="283"/>
      <c r="Q20" s="283"/>
    </row>
    <row r="21" spans="3:16" s="281" customFormat="1" ht="191.25" customHeight="1">
      <c r="C21" s="411" t="s">
        <v>138</v>
      </c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285"/>
      <c r="O21" s="285"/>
      <c r="P21" s="283"/>
    </row>
    <row r="22" spans="4:14" s="281" customFormat="1" ht="19.5">
      <c r="D22" s="292"/>
      <c r="E22" s="292"/>
      <c r="F22" s="292"/>
      <c r="G22" s="292"/>
      <c r="H22" s="292"/>
      <c r="I22" s="292"/>
      <c r="J22" s="292"/>
      <c r="K22" s="277"/>
      <c r="M22" s="285"/>
      <c r="N22" s="285"/>
    </row>
    <row r="23" spans="2:4" s="293" customFormat="1" ht="19.5">
      <c r="B23" s="403" t="s">
        <v>64</v>
      </c>
      <c r="C23" s="403"/>
      <c r="D23" s="403"/>
    </row>
    <row r="24" spans="2:12" s="293" customFormat="1" ht="19.5"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</row>
    <row r="25" spans="2:12" s="293" customFormat="1" ht="19.5"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</row>
    <row r="26" spans="2:12" s="293" customFormat="1" ht="19.5"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</row>
    <row r="27" spans="2:12" s="293" customFormat="1" ht="19.5"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</row>
    <row r="28" spans="2:12" s="293" customFormat="1" ht="19.5"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</row>
    <row r="29" spans="2:12" s="293" customFormat="1" ht="19.5"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</row>
    <row r="30" spans="2:12" s="293" customFormat="1" ht="19.5"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</row>
    <row r="31" spans="2:12" s="293" customFormat="1" ht="19.5">
      <c r="B31" s="403" t="s">
        <v>58</v>
      </c>
      <c r="C31" s="403"/>
      <c r="D31" s="403"/>
      <c r="E31" s="403"/>
      <c r="F31" s="403"/>
      <c r="G31" s="403"/>
      <c r="H31" s="403"/>
      <c r="I31" s="403"/>
      <c r="J31" s="403"/>
      <c r="K31" s="403"/>
      <c r="L31" s="403"/>
    </row>
    <row r="32" spans="2:13" ht="24" customHeight="1">
      <c r="B32" s="294" t="s">
        <v>18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</row>
    <row r="33" spans="2:13" ht="24" customHeight="1">
      <c r="B33" s="409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294"/>
    </row>
    <row r="34" spans="2:13" ht="24" customHeight="1">
      <c r="B34" s="409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294"/>
    </row>
    <row r="35" spans="2:13" ht="24" customHeight="1">
      <c r="B35" s="409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294"/>
    </row>
    <row r="36" spans="2:13" ht="24" customHeight="1">
      <c r="B36" s="409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294"/>
    </row>
    <row r="37" spans="2:13" ht="24" customHeight="1">
      <c r="B37" s="409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294"/>
    </row>
    <row r="38" spans="2:13" ht="24" customHeight="1">
      <c r="B38" s="409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294"/>
    </row>
    <row r="39" spans="2:13" ht="24" customHeight="1"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294"/>
    </row>
    <row r="40" spans="2:12" ht="24" customHeight="1">
      <c r="B40" s="403" t="s">
        <v>58</v>
      </c>
      <c r="C40" s="403"/>
      <c r="D40" s="403"/>
      <c r="E40" s="403"/>
      <c r="F40" s="403"/>
      <c r="G40" s="403"/>
      <c r="H40" s="403"/>
      <c r="I40" s="403"/>
      <c r="J40" s="403"/>
      <c r="K40" s="403"/>
      <c r="L40" s="403"/>
    </row>
  </sheetData>
  <sheetProtection password="DECA" sheet="1"/>
  <mergeCells count="23">
    <mergeCell ref="D12:I12"/>
    <mergeCell ref="D2:M2"/>
    <mergeCell ref="A3:B3"/>
    <mergeCell ref="A4:B4"/>
    <mergeCell ref="A5:B5"/>
    <mergeCell ref="A6:B6"/>
    <mergeCell ref="D8:H8"/>
    <mergeCell ref="D13:I13"/>
    <mergeCell ref="D15:I15"/>
    <mergeCell ref="K15:L15"/>
    <mergeCell ref="D16:I16"/>
    <mergeCell ref="D18:I18"/>
    <mergeCell ref="K16:L16"/>
    <mergeCell ref="K17:L17"/>
    <mergeCell ref="K18:L18"/>
    <mergeCell ref="B40:L40"/>
    <mergeCell ref="C20:E20"/>
    <mergeCell ref="B24:L30"/>
    <mergeCell ref="B31:L31"/>
    <mergeCell ref="D17:I17"/>
    <mergeCell ref="B33:L39"/>
    <mergeCell ref="B23:D23"/>
    <mergeCell ref="C21:M21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74" t="s">
        <v>91</v>
      </c>
      <c r="E1" s="374"/>
      <c r="F1" s="374"/>
      <c r="G1" s="374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3" t="s">
        <v>66</v>
      </c>
      <c r="G5" s="424"/>
      <c r="H5" s="424"/>
      <c r="I5" s="424"/>
      <c r="J5" s="424"/>
      <c r="K5" s="42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19</v>
      </c>
      <c r="C7" s="37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72">
        <v>1</v>
      </c>
      <c r="C8" s="372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72">
        <v>2</v>
      </c>
      <c r="C9" s="372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72">
        <v>3</v>
      </c>
      <c r="C10" s="372"/>
      <c r="D10" s="60" t="s">
        <v>75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72">
        <v>4</v>
      </c>
      <c r="C11" s="372"/>
      <c r="D11" s="60" t="s">
        <v>76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72">
        <v>5</v>
      </c>
      <c r="C12" s="372"/>
      <c r="D12" s="60" t="s">
        <v>77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64</v>
      </c>
    </row>
    <row r="15" spans="2:8" ht="21.75">
      <c r="B15" s="375"/>
      <c r="C15" s="375"/>
      <c r="D15" s="375"/>
      <c r="E15" s="375"/>
      <c r="F15" s="375"/>
      <c r="G15" s="375"/>
      <c r="H15" s="375"/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13" ht="21.75">
      <c r="B21" s="373" t="s">
        <v>58</v>
      </c>
      <c r="C21" s="373"/>
      <c r="D21" s="373"/>
      <c r="E21" s="373"/>
      <c r="F21" s="373"/>
      <c r="G21" s="373"/>
      <c r="H21" s="373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80" t="s">
        <v>92</v>
      </c>
      <c r="C24" s="375"/>
      <c r="D24" s="375"/>
      <c r="E24" s="375"/>
      <c r="F24" s="375"/>
      <c r="G24" s="375"/>
      <c r="H24" s="375"/>
    </row>
    <row r="25" spans="2:8" ht="21.75">
      <c r="B25" s="375"/>
      <c r="C25" s="375"/>
      <c r="D25" s="375"/>
      <c r="E25" s="375"/>
      <c r="F25" s="375"/>
      <c r="G25" s="375"/>
      <c r="H25" s="375"/>
    </row>
    <row r="26" spans="2:8" ht="21.75">
      <c r="B26" s="375"/>
      <c r="C26" s="375"/>
      <c r="D26" s="375"/>
      <c r="E26" s="375"/>
      <c r="F26" s="375"/>
      <c r="G26" s="375"/>
      <c r="H26" s="375"/>
    </row>
    <row r="27" spans="2:8" ht="21.75">
      <c r="B27" s="375"/>
      <c r="C27" s="375"/>
      <c r="D27" s="375"/>
      <c r="E27" s="375"/>
      <c r="F27" s="375"/>
      <c r="G27" s="375"/>
      <c r="H27" s="375"/>
    </row>
    <row r="28" spans="2:8" ht="21.75">
      <c r="B28" s="375"/>
      <c r="C28" s="375"/>
      <c r="D28" s="375"/>
      <c r="E28" s="375"/>
      <c r="F28" s="375"/>
      <c r="G28" s="375"/>
      <c r="H28" s="375"/>
    </row>
    <row r="29" spans="2:8" ht="21.75">
      <c r="B29" s="375"/>
      <c r="C29" s="375"/>
      <c r="D29" s="375"/>
      <c r="E29" s="375"/>
      <c r="F29" s="375"/>
      <c r="G29" s="375"/>
      <c r="H29" s="375"/>
    </row>
    <row r="30" spans="2:8" ht="21.75">
      <c r="B30" s="373" t="s">
        <v>58</v>
      </c>
      <c r="C30" s="373"/>
      <c r="D30" s="373"/>
      <c r="E30" s="373"/>
      <c r="F30" s="373"/>
      <c r="G30" s="373"/>
      <c r="H30" s="373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3" t="s">
        <v>66</v>
      </c>
      <c r="G5" s="424"/>
      <c r="H5" s="424"/>
      <c r="I5" s="424"/>
      <c r="J5" s="424"/>
      <c r="K5" s="424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19</v>
      </c>
      <c r="C7" s="37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72">
        <v>1</v>
      </c>
      <c r="C8" s="372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72">
        <v>2</v>
      </c>
      <c r="C9" s="37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72">
        <v>3</v>
      </c>
      <c r="C10" s="372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72">
        <v>5</v>
      </c>
      <c r="C12" s="372"/>
      <c r="D12" s="60" t="s">
        <v>74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80"/>
      <c r="C16" s="380"/>
      <c r="D16" s="380"/>
      <c r="E16" s="380"/>
      <c r="F16" s="380"/>
      <c r="G16" s="380"/>
      <c r="H16" s="380"/>
    </row>
    <row r="17" spans="2:8" ht="21.75">
      <c r="B17" s="380"/>
      <c r="C17" s="380"/>
      <c r="D17" s="380"/>
      <c r="E17" s="380"/>
      <c r="F17" s="380"/>
      <c r="G17" s="380"/>
      <c r="H17" s="380"/>
    </row>
    <row r="18" spans="2:8" ht="21.75">
      <c r="B18" s="380"/>
      <c r="C18" s="380"/>
      <c r="D18" s="380"/>
      <c r="E18" s="380"/>
      <c r="F18" s="380"/>
      <c r="G18" s="380"/>
      <c r="H18" s="380"/>
    </row>
    <row r="19" spans="2:8" ht="21.75">
      <c r="B19" s="380"/>
      <c r="C19" s="380"/>
      <c r="D19" s="380"/>
      <c r="E19" s="380"/>
      <c r="F19" s="380"/>
      <c r="G19" s="380"/>
      <c r="H19" s="380"/>
    </row>
    <row r="20" spans="2:8" ht="21.75">
      <c r="B20" s="380"/>
      <c r="C20" s="380"/>
      <c r="D20" s="380"/>
      <c r="E20" s="380"/>
      <c r="F20" s="380"/>
      <c r="G20" s="380"/>
      <c r="H20" s="380"/>
    </row>
    <row r="21" spans="2:8" ht="21.75">
      <c r="B21" s="380"/>
      <c r="C21" s="380"/>
      <c r="D21" s="380"/>
      <c r="E21" s="380"/>
      <c r="F21" s="380"/>
      <c r="G21" s="380"/>
      <c r="H21" s="380"/>
    </row>
    <row r="22" spans="2:8" ht="21.75">
      <c r="B22" s="380"/>
      <c r="C22" s="380"/>
      <c r="D22" s="380"/>
      <c r="E22" s="380"/>
      <c r="F22" s="380"/>
      <c r="G22" s="380"/>
      <c r="H22" s="380"/>
    </row>
    <row r="23" spans="2:13" ht="21.75">
      <c r="B23" s="373" t="s">
        <v>58</v>
      </c>
      <c r="C23" s="373"/>
      <c r="D23" s="373"/>
      <c r="E23" s="373"/>
      <c r="F23" s="373"/>
      <c r="G23" s="373"/>
      <c r="H23" s="373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80"/>
      <c r="C26" s="380"/>
      <c r="D26" s="380"/>
      <c r="E26" s="380"/>
      <c r="F26" s="380"/>
      <c r="G26" s="380"/>
      <c r="H26" s="380"/>
    </row>
    <row r="27" spans="2:8" ht="21.75">
      <c r="B27" s="380"/>
      <c r="C27" s="380"/>
      <c r="D27" s="380"/>
      <c r="E27" s="380"/>
      <c r="F27" s="380"/>
      <c r="G27" s="380"/>
      <c r="H27" s="380"/>
    </row>
    <row r="28" spans="2:8" ht="21.75">
      <c r="B28" s="380"/>
      <c r="C28" s="380"/>
      <c r="D28" s="380"/>
      <c r="E28" s="380"/>
      <c r="F28" s="380"/>
      <c r="G28" s="380"/>
      <c r="H28" s="380"/>
    </row>
    <row r="29" spans="2:8" ht="21.75">
      <c r="B29" s="380"/>
      <c r="C29" s="380"/>
      <c r="D29" s="380"/>
      <c r="E29" s="380"/>
      <c r="F29" s="380"/>
      <c r="G29" s="380"/>
      <c r="H29" s="380"/>
    </row>
    <row r="30" spans="2:8" ht="21.75">
      <c r="B30" s="380"/>
      <c r="C30" s="380"/>
      <c r="D30" s="380"/>
      <c r="E30" s="380"/>
      <c r="F30" s="380"/>
      <c r="G30" s="380"/>
      <c r="H30" s="380"/>
    </row>
    <row r="31" spans="2:8" ht="21.75">
      <c r="B31" s="380"/>
      <c r="C31" s="380"/>
      <c r="D31" s="380"/>
      <c r="E31" s="380"/>
      <c r="F31" s="380"/>
      <c r="G31" s="380"/>
      <c r="H31" s="380"/>
    </row>
    <row r="32" spans="2:8" ht="21.75">
      <c r="B32" s="380"/>
      <c r="C32" s="380"/>
      <c r="D32" s="380"/>
      <c r="E32" s="380"/>
      <c r="F32" s="380"/>
      <c r="G32" s="380"/>
      <c r="H32" s="380"/>
    </row>
    <row r="33" spans="2:8" ht="21.75">
      <c r="B33" s="373" t="s">
        <v>58</v>
      </c>
      <c r="C33" s="373"/>
      <c r="D33" s="373"/>
      <c r="E33" s="373"/>
      <c r="F33" s="373"/>
      <c r="G33" s="373"/>
      <c r="H33" s="373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2021-03-23T02:02:55Z</cp:lastPrinted>
  <dcterms:created xsi:type="dcterms:W3CDTF">2018-04-08T08:34:57Z</dcterms:created>
  <dcterms:modified xsi:type="dcterms:W3CDTF">2021-09-20T04:30:14Z</dcterms:modified>
  <cp:category/>
  <cp:version/>
  <cp:contentType/>
  <cp:contentStatus/>
</cp:coreProperties>
</file>