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tabRatio="895" activeTab="0"/>
  </bookViews>
  <sheets>
    <sheet name="summary2021Y" sheetId="1" r:id="rId1"/>
    <sheet name="2.7" sheetId="2" state="hidden" r:id="rId2"/>
    <sheet name="3.7" sheetId="3" r:id="rId3"/>
    <sheet name="4.1" sheetId="4" state="hidden" r:id="rId4"/>
    <sheet name="5.1(1)" sheetId="5" state="hidden" r:id="rId5"/>
    <sheet name="3.10" sheetId="6" r:id="rId6"/>
    <sheet name="3.11" sheetId="7" r:id="rId7"/>
    <sheet name="3.11 (เพิ่มเติม)" sheetId="8" r:id="rId8"/>
    <sheet name="4.2 (ระดับหน่วยงาน)" sheetId="9" r:id="rId9"/>
    <sheet name="7.1" sheetId="10" state="hidden" r:id="rId10"/>
    <sheet name="8.1" sheetId="11" state="hidden" r:id="rId11"/>
    <sheet name="8.2" sheetId="12" state="hidden" r:id="rId12"/>
    <sheet name="8.5" sheetId="13" state="hidden" r:id="rId13"/>
    <sheet name="9.1" sheetId="14" state="hidden" r:id="rId14"/>
  </sheets>
  <externalReferences>
    <externalReference r:id="rId17"/>
    <externalReference r:id="rId18"/>
    <externalReference r:id="rId19"/>
  </externalReferences>
  <definedNames>
    <definedName name="___for10">'[1]8'!$X$7</definedName>
    <definedName name="___for14">'[1]12'!$X$7</definedName>
    <definedName name="__for11" localSheetId="5">#REF!</definedName>
    <definedName name="__for11" localSheetId="7">#REF!</definedName>
    <definedName name="__for11" localSheetId="8">#REF!</definedName>
    <definedName name="__for11" localSheetId="11">#REF!</definedName>
    <definedName name="__for11">#REF!</definedName>
    <definedName name="__for12" localSheetId="5">#REF!</definedName>
    <definedName name="__for12" localSheetId="7">#REF!</definedName>
    <definedName name="__for12" localSheetId="8">#REF!</definedName>
    <definedName name="__for12" localSheetId="11">#REF!</definedName>
    <definedName name="__for12">#REF!</definedName>
    <definedName name="__for13" localSheetId="5">#REF!</definedName>
    <definedName name="__for13" localSheetId="7">#REF!</definedName>
    <definedName name="__for13" localSheetId="8">#REF!</definedName>
    <definedName name="__for13" localSheetId="11">#REF!</definedName>
    <definedName name="__for13">#REF!</definedName>
    <definedName name="__for17" localSheetId="5">#REF!</definedName>
    <definedName name="__for17" localSheetId="7">#REF!</definedName>
    <definedName name="__for17" localSheetId="8">#REF!</definedName>
    <definedName name="__for17" localSheetId="11">#REF!</definedName>
    <definedName name="__for17">#REF!</definedName>
    <definedName name="__for5" localSheetId="5">#REF!</definedName>
    <definedName name="__for5" localSheetId="7">#REF!</definedName>
    <definedName name="__for5" localSheetId="8">#REF!</definedName>
    <definedName name="__for5" localSheetId="11">#REF!</definedName>
    <definedName name="__for5">#REF!</definedName>
    <definedName name="__for6" localSheetId="5">#REF!</definedName>
    <definedName name="__for6" localSheetId="7">#REF!</definedName>
    <definedName name="__for6" localSheetId="8">#REF!</definedName>
    <definedName name="__for6" localSheetId="11">#REF!</definedName>
    <definedName name="__for6">#REF!</definedName>
    <definedName name="__for8" localSheetId="5">#REF!</definedName>
    <definedName name="__for8" localSheetId="7">#REF!</definedName>
    <definedName name="__for8" localSheetId="8">#REF!</definedName>
    <definedName name="__for8" localSheetId="11">#REF!</definedName>
    <definedName name="__for8">#REF!</definedName>
    <definedName name="__for9" localSheetId="5">#REF!</definedName>
    <definedName name="__for9" localSheetId="7">#REF!</definedName>
    <definedName name="__for9" localSheetId="8">#REF!</definedName>
    <definedName name="__for9" localSheetId="11">#REF!</definedName>
    <definedName name="__for9">#REF!</definedName>
    <definedName name="_for10">'[1]8'!$X$7</definedName>
    <definedName name="_for11" localSheetId="5">#REF!</definedName>
    <definedName name="_for11" localSheetId="7">#REF!</definedName>
    <definedName name="_for11" localSheetId="8">#REF!</definedName>
    <definedName name="_for11" localSheetId="11">#REF!</definedName>
    <definedName name="_for11">#REF!</definedName>
    <definedName name="_for12" localSheetId="5">#REF!</definedName>
    <definedName name="_for12" localSheetId="7">#REF!</definedName>
    <definedName name="_for12" localSheetId="8">#REF!</definedName>
    <definedName name="_for12" localSheetId="11">#REF!</definedName>
    <definedName name="_for12">#REF!</definedName>
    <definedName name="_for13" localSheetId="5">#REF!</definedName>
    <definedName name="_for13" localSheetId="7">#REF!</definedName>
    <definedName name="_for13" localSheetId="8">#REF!</definedName>
    <definedName name="_for13" localSheetId="11">#REF!</definedName>
    <definedName name="_for13">#REF!</definedName>
    <definedName name="_for14">'[1]12'!$X$7</definedName>
    <definedName name="_for17" localSheetId="5">#REF!</definedName>
    <definedName name="_for17" localSheetId="7">#REF!</definedName>
    <definedName name="_for17" localSheetId="8">#REF!</definedName>
    <definedName name="_for17" localSheetId="11">#REF!</definedName>
    <definedName name="_for17">#REF!</definedName>
    <definedName name="_for5" localSheetId="5">#REF!</definedName>
    <definedName name="_for5" localSheetId="7">#REF!</definedName>
    <definedName name="_for5" localSheetId="8">#REF!</definedName>
    <definedName name="_for5" localSheetId="11">#REF!</definedName>
    <definedName name="_for5">#REF!</definedName>
    <definedName name="_for6" localSheetId="5">#REF!</definedName>
    <definedName name="_for6" localSheetId="7">#REF!</definedName>
    <definedName name="_for6" localSheetId="8">#REF!</definedName>
    <definedName name="_for6" localSheetId="11">#REF!</definedName>
    <definedName name="_for6">#REF!</definedName>
    <definedName name="_for8" localSheetId="5">#REF!</definedName>
    <definedName name="_for8" localSheetId="7">#REF!</definedName>
    <definedName name="_for8" localSheetId="8">#REF!</definedName>
    <definedName name="_for8" localSheetId="11">#REF!</definedName>
    <definedName name="_for8">#REF!</definedName>
    <definedName name="_for9" localSheetId="5">#REF!</definedName>
    <definedName name="_for9" localSheetId="7">#REF!</definedName>
    <definedName name="_for9" localSheetId="8">#REF!</definedName>
    <definedName name="_for9" localSheetId="11">#REF!</definedName>
    <definedName name="_for9">#REF!</definedName>
    <definedName name="data" localSheetId="5">#REF!</definedName>
    <definedName name="data" localSheetId="7">#REF!</definedName>
    <definedName name="data" localSheetId="8">#REF!</definedName>
    <definedName name="data" localSheetId="11">#REF!</definedName>
    <definedName name="data">#REF!</definedName>
    <definedName name="data10">'[1]8'!$A$7</definedName>
    <definedName name="data10.2" localSheetId="5">#REF!</definedName>
    <definedName name="data10.2" localSheetId="7">#REF!</definedName>
    <definedName name="data10.2" localSheetId="8">#REF!</definedName>
    <definedName name="data10.2" localSheetId="11">#REF!</definedName>
    <definedName name="data10.2">#REF!</definedName>
    <definedName name="data11" localSheetId="5">#REF!</definedName>
    <definedName name="data11" localSheetId="7">#REF!</definedName>
    <definedName name="data11" localSheetId="8">#REF!</definedName>
    <definedName name="data11" localSheetId="11">#REF!</definedName>
    <definedName name="data11">#REF!</definedName>
    <definedName name="data12" localSheetId="5">#REF!</definedName>
    <definedName name="data12" localSheetId="7">#REF!</definedName>
    <definedName name="data12" localSheetId="8">#REF!</definedName>
    <definedName name="data12" localSheetId="11">#REF!</definedName>
    <definedName name="data12">#REF!</definedName>
    <definedName name="data13" localSheetId="5">#REF!</definedName>
    <definedName name="data13" localSheetId="7">#REF!</definedName>
    <definedName name="data13" localSheetId="8">#REF!</definedName>
    <definedName name="data13" localSheetId="11">#REF!</definedName>
    <definedName name="data13">#REF!</definedName>
    <definedName name="data13.1" localSheetId="5">#REF!</definedName>
    <definedName name="data13.1" localSheetId="7">#REF!</definedName>
    <definedName name="data13.1" localSheetId="8">#REF!</definedName>
    <definedName name="data13.1" localSheetId="11">#REF!</definedName>
    <definedName name="data13.1">#REF!</definedName>
    <definedName name="data13.2" localSheetId="5">#REF!</definedName>
    <definedName name="data13.2" localSheetId="7">#REF!</definedName>
    <definedName name="data13.2" localSheetId="8">#REF!</definedName>
    <definedName name="data13.2" localSheetId="11">#REF!</definedName>
    <definedName name="data13.2">#REF!</definedName>
    <definedName name="data13.3" localSheetId="5">#REF!</definedName>
    <definedName name="data13.3" localSheetId="7">#REF!</definedName>
    <definedName name="data13.3" localSheetId="8">#REF!</definedName>
    <definedName name="data13.3" localSheetId="11">#REF!</definedName>
    <definedName name="data13.3">#REF!</definedName>
    <definedName name="data14">'[1]12'!$A$7</definedName>
    <definedName name="data17" localSheetId="5">#REF!</definedName>
    <definedName name="data17" localSheetId="7">#REF!</definedName>
    <definedName name="data17" localSheetId="8">#REF!</definedName>
    <definedName name="data17" localSheetId="11">#REF!</definedName>
    <definedName name="data17">#REF!</definedName>
    <definedName name="data2_2_1" localSheetId="5">#REF!</definedName>
    <definedName name="data2_2_1" localSheetId="7">#REF!</definedName>
    <definedName name="data2_2_1" localSheetId="8">#REF!</definedName>
    <definedName name="data2_2_1" localSheetId="11">#REF!</definedName>
    <definedName name="data2_2_1">#REF!</definedName>
    <definedName name="data4_1">'[1]3.1'!$A$7</definedName>
    <definedName name="data5" localSheetId="5">#REF!</definedName>
    <definedName name="data5" localSheetId="7">#REF!</definedName>
    <definedName name="data5" localSheetId="8">#REF!</definedName>
    <definedName name="data5" localSheetId="11">#REF!</definedName>
    <definedName name="data5">#REF!</definedName>
    <definedName name="data5.1" localSheetId="5">#REF!</definedName>
    <definedName name="data5.1" localSheetId="7">#REF!</definedName>
    <definedName name="data5.1" localSheetId="8">#REF!</definedName>
    <definedName name="data5.1" localSheetId="11">#REF!</definedName>
    <definedName name="data5.1">#REF!</definedName>
    <definedName name="data6" localSheetId="5">#REF!</definedName>
    <definedName name="data6" localSheetId="7">#REF!</definedName>
    <definedName name="data6" localSheetId="8">#REF!</definedName>
    <definedName name="data6" localSheetId="11">#REF!</definedName>
    <definedName name="data6">#REF!</definedName>
    <definedName name="data7.1" localSheetId="5">#REF!</definedName>
    <definedName name="data7.1" localSheetId="7">#REF!</definedName>
    <definedName name="data7.1" localSheetId="8">#REF!</definedName>
    <definedName name="data7.1" localSheetId="11">#REF!</definedName>
    <definedName name="data7.1">#REF!</definedName>
    <definedName name="data7.2.1" localSheetId="5">#REF!</definedName>
    <definedName name="data7.2.1" localSheetId="7">#REF!</definedName>
    <definedName name="data7.2.1" localSheetId="8">#REF!</definedName>
    <definedName name="data7.2.1" localSheetId="11">#REF!</definedName>
    <definedName name="data7.2.1">#REF!</definedName>
    <definedName name="data7.2.2" localSheetId="5">#REF!</definedName>
    <definedName name="data7.2.2" localSheetId="7">#REF!</definedName>
    <definedName name="data7.2.2" localSheetId="8">#REF!</definedName>
    <definedName name="data7.2.2" localSheetId="11">#REF!</definedName>
    <definedName name="data7.2.2">#REF!</definedName>
    <definedName name="data7.2.3" localSheetId="5">#REF!</definedName>
    <definedName name="data7.2.3" localSheetId="7">#REF!</definedName>
    <definedName name="data7.2.3" localSheetId="8">#REF!</definedName>
    <definedName name="data7.2.3" localSheetId="11">#REF!</definedName>
    <definedName name="data7.2.3">#REF!</definedName>
    <definedName name="data8" localSheetId="5">#REF!</definedName>
    <definedName name="data8" localSheetId="7">#REF!</definedName>
    <definedName name="data8" localSheetId="8">#REF!</definedName>
    <definedName name="data8" localSheetId="11">#REF!</definedName>
    <definedName name="data8">#REF!</definedName>
    <definedName name="data8a" localSheetId="5">#REF!</definedName>
    <definedName name="data8a" localSheetId="7">#REF!</definedName>
    <definedName name="data8a" localSheetId="8">#REF!</definedName>
    <definedName name="data8a" localSheetId="11">#REF!</definedName>
    <definedName name="data8a">#REF!</definedName>
    <definedName name="data8i" localSheetId="5">#REF!</definedName>
    <definedName name="data8i" localSheetId="7">#REF!</definedName>
    <definedName name="data8i" localSheetId="8">#REF!</definedName>
    <definedName name="data8i" localSheetId="11">#REF!</definedName>
    <definedName name="data8i">#REF!</definedName>
    <definedName name="data9" localSheetId="5">#REF!</definedName>
    <definedName name="data9" localSheetId="7">#REF!</definedName>
    <definedName name="data9" localSheetId="8">#REF!</definedName>
    <definedName name="data9" localSheetId="11">#REF!</definedName>
    <definedName name="data9">#REF!</definedName>
    <definedName name="data9.3" localSheetId="5">#REF!</definedName>
    <definedName name="data9.3" localSheetId="7">#REF!</definedName>
    <definedName name="data9.3" localSheetId="8">#REF!</definedName>
    <definedName name="data9.3" localSheetId="11">#REF!</definedName>
    <definedName name="data9.3">#REF!</definedName>
    <definedName name="datacg" localSheetId="5">#REF!</definedName>
    <definedName name="datacg" localSheetId="7">#REF!</definedName>
    <definedName name="datacg" localSheetId="8">#REF!</definedName>
    <definedName name="datacg" localSheetId="11">#REF!</definedName>
    <definedName name="datacg">#REF!</definedName>
    <definedName name="for10.2" localSheetId="5">#REF!</definedName>
    <definedName name="for10.2" localSheetId="7">#REF!</definedName>
    <definedName name="for10.2" localSheetId="8">#REF!</definedName>
    <definedName name="for10.2" localSheetId="11">#REF!</definedName>
    <definedName name="for10.2">#REF!</definedName>
    <definedName name="for13.1" localSheetId="5">#REF!</definedName>
    <definedName name="for13.1" localSheetId="7">#REF!</definedName>
    <definedName name="for13.1" localSheetId="8">#REF!</definedName>
    <definedName name="for13.1" localSheetId="11">#REF!</definedName>
    <definedName name="for13.1">#REF!</definedName>
    <definedName name="for13.2" localSheetId="5">#REF!</definedName>
    <definedName name="for13.2" localSheetId="7">#REF!</definedName>
    <definedName name="for13.2" localSheetId="8">#REF!</definedName>
    <definedName name="for13.2" localSheetId="11">#REF!</definedName>
    <definedName name="for13.2">#REF!</definedName>
    <definedName name="for13.3" localSheetId="5">#REF!</definedName>
    <definedName name="for13.3" localSheetId="7">#REF!</definedName>
    <definedName name="for13.3" localSheetId="8">#REF!</definedName>
    <definedName name="for13.3" localSheetId="11">#REF!</definedName>
    <definedName name="for13.3">#REF!</definedName>
    <definedName name="for2_2_1" localSheetId="5">#REF!</definedName>
    <definedName name="for2_2_1" localSheetId="7">#REF!</definedName>
    <definedName name="for2_2_1" localSheetId="8">#REF!</definedName>
    <definedName name="for2_2_1" localSheetId="11">#REF!</definedName>
    <definedName name="for2_2_1">#REF!</definedName>
    <definedName name="for4_1">'[1]3.1'!$X$7</definedName>
    <definedName name="for5.1" localSheetId="5">#REF!</definedName>
    <definedName name="for5.1" localSheetId="7">#REF!</definedName>
    <definedName name="for5.1" localSheetId="8">#REF!</definedName>
    <definedName name="for5.1" localSheetId="11">#REF!</definedName>
    <definedName name="for5.1">#REF!</definedName>
    <definedName name="for7.1" localSheetId="5">#REF!</definedName>
    <definedName name="for7.1" localSheetId="7">#REF!</definedName>
    <definedName name="for7.1" localSheetId="8">#REF!</definedName>
    <definedName name="for7.1" localSheetId="11">#REF!</definedName>
    <definedName name="for7.1">#REF!</definedName>
    <definedName name="for7.2.1" localSheetId="5">#REF!</definedName>
    <definedName name="for7.2.1" localSheetId="7">#REF!</definedName>
    <definedName name="for7.2.1" localSheetId="8">#REF!</definedName>
    <definedName name="for7.2.1" localSheetId="11">#REF!</definedName>
    <definedName name="for7.2.1">#REF!</definedName>
    <definedName name="for7.2.2" localSheetId="5">#REF!</definedName>
    <definedName name="for7.2.2" localSheetId="7">#REF!</definedName>
    <definedName name="for7.2.2" localSheetId="8">#REF!</definedName>
    <definedName name="for7.2.2" localSheetId="11">#REF!</definedName>
    <definedName name="for7.2.2">#REF!</definedName>
    <definedName name="for7.2.3" localSheetId="5">#REF!</definedName>
    <definedName name="for7.2.3" localSheetId="7">#REF!</definedName>
    <definedName name="for7.2.3" localSheetId="8">#REF!</definedName>
    <definedName name="for7.2.3" localSheetId="11">#REF!</definedName>
    <definedName name="for7.2.3">#REF!</definedName>
    <definedName name="for8a" localSheetId="5">#REF!</definedName>
    <definedName name="for8a" localSheetId="7">#REF!</definedName>
    <definedName name="for8a" localSheetId="8">#REF!</definedName>
    <definedName name="for8a" localSheetId="11">#REF!</definedName>
    <definedName name="for8a">#REF!</definedName>
    <definedName name="for8i" localSheetId="5">#REF!</definedName>
    <definedName name="for8i" localSheetId="7">#REF!</definedName>
    <definedName name="for8i" localSheetId="8">#REF!</definedName>
    <definedName name="for8i" localSheetId="11">#REF!</definedName>
    <definedName name="for8i">#REF!</definedName>
    <definedName name="for9.3" localSheetId="5">#REF!</definedName>
    <definedName name="for9.3" localSheetId="7">#REF!</definedName>
    <definedName name="for9.3" localSheetId="8">#REF!</definedName>
    <definedName name="for9.3" localSheetId="11">#REF!</definedName>
    <definedName name="for9.3">#REF!</definedName>
    <definedName name="forcg" localSheetId="5">#REF!</definedName>
    <definedName name="forcg" localSheetId="7">#REF!</definedName>
    <definedName name="forcg" localSheetId="8">#REF!</definedName>
    <definedName name="forcg" localSheetId="11">#REF!</definedName>
    <definedName name="forcg">#REF!</definedName>
    <definedName name="formulation" localSheetId="5">#REF!</definedName>
    <definedName name="formulation" localSheetId="7">#REF!</definedName>
    <definedName name="formulation" localSheetId="8">#REF!</definedName>
    <definedName name="formulation" localSheetId="11">#REF!</definedName>
    <definedName name="formulation">#REF!</definedName>
    <definedName name="note" localSheetId="5">#REF!</definedName>
    <definedName name="note" localSheetId="7">#REF!</definedName>
    <definedName name="note" localSheetId="8">#REF!</definedName>
    <definedName name="note" localSheetId="11">#REF!</definedName>
    <definedName name="note">#REF!</definedName>
    <definedName name="note1" localSheetId="5">#REF!</definedName>
    <definedName name="note1" localSheetId="7">#REF!</definedName>
    <definedName name="note1" localSheetId="8">#REF!</definedName>
    <definedName name="note1" localSheetId="11">#REF!</definedName>
    <definedName name="note1">#REF!</definedName>
    <definedName name="note10">'[1]8'!$AL$7</definedName>
    <definedName name="note10.2" localSheetId="5">#REF!</definedName>
    <definedName name="note10.2" localSheetId="7">#REF!</definedName>
    <definedName name="note10.2" localSheetId="8">#REF!</definedName>
    <definedName name="note10.2" localSheetId="11">#REF!</definedName>
    <definedName name="note10.2">#REF!</definedName>
    <definedName name="note11" localSheetId="5">#REF!</definedName>
    <definedName name="note11" localSheetId="7">#REF!</definedName>
    <definedName name="note11" localSheetId="8">#REF!</definedName>
    <definedName name="note11" localSheetId="11">#REF!</definedName>
    <definedName name="note11">#REF!</definedName>
    <definedName name="note12" localSheetId="5">#REF!</definedName>
    <definedName name="note12" localSheetId="7">#REF!</definedName>
    <definedName name="note12" localSheetId="8">#REF!</definedName>
    <definedName name="note12" localSheetId="11">#REF!</definedName>
    <definedName name="note12">#REF!</definedName>
    <definedName name="note13">'[1]11'!$AL$7</definedName>
    <definedName name="note13.1" localSheetId="5">#REF!</definedName>
    <definedName name="note13.1" localSheetId="7">#REF!</definedName>
    <definedName name="note13.1" localSheetId="8">#REF!</definedName>
    <definedName name="note13.1" localSheetId="11">#REF!</definedName>
    <definedName name="note13.1">#REF!</definedName>
    <definedName name="note13.2" localSheetId="5">#REF!</definedName>
    <definedName name="note13.2" localSheetId="7">#REF!</definedName>
    <definedName name="note13.2" localSheetId="8">#REF!</definedName>
    <definedName name="note13.2" localSheetId="11">#REF!</definedName>
    <definedName name="note13.2">#REF!</definedName>
    <definedName name="note13.3" localSheetId="5">#REF!</definedName>
    <definedName name="note13.3" localSheetId="7">#REF!</definedName>
    <definedName name="note13.3" localSheetId="8">#REF!</definedName>
    <definedName name="note13.3" localSheetId="11">#REF!</definedName>
    <definedName name="note13.3">#REF!</definedName>
    <definedName name="note14" localSheetId="5">#REF!</definedName>
    <definedName name="note14" localSheetId="7">#REF!</definedName>
    <definedName name="note14" localSheetId="8">#REF!</definedName>
    <definedName name="note14" localSheetId="11">#REF!</definedName>
    <definedName name="note14">#REF!</definedName>
    <definedName name="note16" localSheetId="5">#REF!</definedName>
    <definedName name="note16" localSheetId="7">#REF!</definedName>
    <definedName name="note16" localSheetId="8">#REF!</definedName>
    <definedName name="note16" localSheetId="11">#REF!</definedName>
    <definedName name="note16">#REF!</definedName>
    <definedName name="note17" localSheetId="5">#REF!</definedName>
    <definedName name="note17" localSheetId="7">#REF!</definedName>
    <definedName name="note17" localSheetId="8">#REF!</definedName>
    <definedName name="note17" localSheetId="11">#REF!</definedName>
    <definedName name="note17">#REF!</definedName>
    <definedName name="note2_2_1" localSheetId="5">#REF!</definedName>
    <definedName name="note2_2_1" localSheetId="7">#REF!</definedName>
    <definedName name="note2_2_1" localSheetId="8">#REF!</definedName>
    <definedName name="note2_2_1" localSheetId="11">#REF!</definedName>
    <definedName name="note2_2_1">#REF!</definedName>
    <definedName name="note3.6" localSheetId="5">#REF!</definedName>
    <definedName name="note3.6" localSheetId="7">#REF!</definedName>
    <definedName name="note3.6" localSheetId="8">#REF!</definedName>
    <definedName name="note3.6" localSheetId="11">#REF!</definedName>
    <definedName name="note3.6">#REF!</definedName>
    <definedName name="note3.7" localSheetId="5">#REF!</definedName>
    <definedName name="note3.7" localSheetId="7">#REF!</definedName>
    <definedName name="note3.7" localSheetId="8">#REF!</definedName>
    <definedName name="note3.7" localSheetId="11">#REF!</definedName>
    <definedName name="note3.7">#REF!</definedName>
    <definedName name="note4" localSheetId="5">#REF!</definedName>
    <definedName name="note4" localSheetId="7">#REF!</definedName>
    <definedName name="note4" localSheetId="8">#REF!</definedName>
    <definedName name="note4" localSheetId="11">#REF!</definedName>
    <definedName name="note4">#REF!</definedName>
    <definedName name="note4_1">'[1]3.1'!$AL$7</definedName>
    <definedName name="note5" localSheetId="5">#REF!</definedName>
    <definedName name="note5" localSheetId="7">#REF!</definedName>
    <definedName name="note5" localSheetId="8">#REF!</definedName>
    <definedName name="note5" localSheetId="11">#REF!</definedName>
    <definedName name="note5">#REF!</definedName>
    <definedName name="note5.1" localSheetId="5">#REF!</definedName>
    <definedName name="note5.1" localSheetId="7">#REF!</definedName>
    <definedName name="note5.1" localSheetId="8">#REF!</definedName>
    <definedName name="note5.1" localSheetId="11">#REF!</definedName>
    <definedName name="note5.1">#REF!</definedName>
    <definedName name="note6" localSheetId="5">#REF!</definedName>
    <definedName name="note6" localSheetId="7">#REF!</definedName>
    <definedName name="note6" localSheetId="8">#REF!</definedName>
    <definedName name="note6" localSheetId="11">#REF!</definedName>
    <definedName name="note6">#REF!</definedName>
    <definedName name="note7.1" localSheetId="5">#REF!</definedName>
    <definedName name="note7.1" localSheetId="7">#REF!</definedName>
    <definedName name="note7.1" localSheetId="8">#REF!</definedName>
    <definedName name="note7.1" localSheetId="11">#REF!</definedName>
    <definedName name="note7.1">#REF!</definedName>
    <definedName name="note7.2.1" localSheetId="5">#REF!</definedName>
    <definedName name="note7.2.1" localSheetId="7">#REF!</definedName>
    <definedName name="note7.2.1" localSheetId="8">#REF!</definedName>
    <definedName name="note7.2.1" localSheetId="11">#REF!</definedName>
    <definedName name="note7.2.1">#REF!</definedName>
    <definedName name="note7.2.2" localSheetId="5">#REF!</definedName>
    <definedName name="note7.2.2" localSheetId="7">#REF!</definedName>
    <definedName name="note7.2.2" localSheetId="8">#REF!</definedName>
    <definedName name="note7.2.2" localSheetId="11">#REF!</definedName>
    <definedName name="note7.2.2">#REF!</definedName>
    <definedName name="note7.2.3" localSheetId="5">#REF!</definedName>
    <definedName name="note7.2.3" localSheetId="7">#REF!</definedName>
    <definedName name="note7.2.3" localSheetId="8">#REF!</definedName>
    <definedName name="note7.2.3" localSheetId="11">#REF!</definedName>
    <definedName name="note7.2.3">#REF!</definedName>
    <definedName name="note8" localSheetId="5">#REF!</definedName>
    <definedName name="note8" localSheetId="7">#REF!</definedName>
    <definedName name="note8" localSheetId="8">#REF!</definedName>
    <definedName name="note8" localSheetId="11">#REF!</definedName>
    <definedName name="note8">#REF!</definedName>
    <definedName name="note8a" localSheetId="5">#REF!</definedName>
    <definedName name="note8a" localSheetId="7">#REF!</definedName>
    <definedName name="note8a" localSheetId="8">#REF!</definedName>
    <definedName name="note8a" localSheetId="11">#REF!</definedName>
    <definedName name="note8a">#REF!</definedName>
    <definedName name="note8i" localSheetId="5">#REF!</definedName>
    <definedName name="note8i" localSheetId="7">#REF!</definedName>
    <definedName name="note8i" localSheetId="8">#REF!</definedName>
    <definedName name="note8i" localSheetId="11">#REF!</definedName>
    <definedName name="note8i">#REF!</definedName>
    <definedName name="note9" localSheetId="5">#REF!</definedName>
    <definedName name="note9" localSheetId="7">#REF!</definedName>
    <definedName name="note9" localSheetId="8">#REF!</definedName>
    <definedName name="note9" localSheetId="11">#REF!</definedName>
    <definedName name="note9">#REF!</definedName>
    <definedName name="note9.3" localSheetId="5">#REF!</definedName>
    <definedName name="note9.3" localSheetId="7">#REF!</definedName>
    <definedName name="note9.3" localSheetId="8">#REF!</definedName>
    <definedName name="note9.3" localSheetId="11">#REF!</definedName>
    <definedName name="note9.3">#REF!</definedName>
    <definedName name="notecg" localSheetId="5">#REF!</definedName>
    <definedName name="notecg" localSheetId="7">#REF!</definedName>
    <definedName name="notecg" localSheetId="8">#REF!</definedName>
    <definedName name="notecg" localSheetId="11">#REF!</definedName>
    <definedName name="notecg">#REF!</definedName>
    <definedName name="_xlnm.Print_Titles" localSheetId="0">'summary2021Y'!$8:$10</definedName>
    <definedName name="remark11.3">'[1]9.3'!$BJ$7</definedName>
    <definedName name="remark13">'[1]11'!$BJ$7</definedName>
    <definedName name="remark13.3" localSheetId="5">#REF!</definedName>
    <definedName name="remark13.3" localSheetId="7">#REF!</definedName>
    <definedName name="remark13.3" localSheetId="8">#REF!</definedName>
    <definedName name="remark13.3" localSheetId="11">#REF!</definedName>
    <definedName name="remark13.3">#REF!</definedName>
    <definedName name="remark14">'[1]12'!$BJ$7</definedName>
    <definedName name="remark17" localSheetId="5">#REF!</definedName>
    <definedName name="remark17" localSheetId="7">#REF!</definedName>
    <definedName name="remark17" localSheetId="8">#REF!</definedName>
    <definedName name="remark17" localSheetId="11">#REF!</definedName>
    <definedName name="remark17">#REF!</definedName>
    <definedName name="score" localSheetId="5">#REF!</definedName>
    <definedName name="score" localSheetId="7">#REF!</definedName>
    <definedName name="score" localSheetId="8">#REF!</definedName>
    <definedName name="score" localSheetId="11">#REF!</definedName>
    <definedName name="score">#REF!</definedName>
    <definedName name="score10">'[1]8'!$M$7</definedName>
    <definedName name="score10.2" localSheetId="5">#REF!</definedName>
    <definedName name="score10.2" localSheetId="7">#REF!</definedName>
    <definedName name="score10.2" localSheetId="8">#REF!</definedName>
    <definedName name="score10.2" localSheetId="11">#REF!</definedName>
    <definedName name="score10.2">#REF!</definedName>
    <definedName name="score11" localSheetId="5">#REF!</definedName>
    <definedName name="score11" localSheetId="7">#REF!</definedName>
    <definedName name="score11" localSheetId="8">#REF!</definedName>
    <definedName name="score11" localSheetId="11">#REF!</definedName>
    <definedName name="score11">#REF!</definedName>
    <definedName name="score12" localSheetId="5">#REF!</definedName>
    <definedName name="score12" localSheetId="7">#REF!</definedName>
    <definedName name="score12" localSheetId="8">#REF!</definedName>
    <definedName name="score12" localSheetId="11">#REF!</definedName>
    <definedName name="score12">#REF!</definedName>
    <definedName name="score13" localSheetId="5">#REF!</definedName>
    <definedName name="score13" localSheetId="7">#REF!</definedName>
    <definedName name="score13" localSheetId="8">#REF!</definedName>
    <definedName name="score13" localSheetId="11">#REF!</definedName>
    <definedName name="score13">#REF!</definedName>
    <definedName name="score13.1" localSheetId="5">#REF!</definedName>
    <definedName name="score13.1" localSheetId="7">#REF!</definedName>
    <definedName name="score13.1" localSheetId="8">#REF!</definedName>
    <definedName name="score13.1" localSheetId="11">#REF!</definedName>
    <definedName name="score13.1">#REF!</definedName>
    <definedName name="score13.2" localSheetId="5">#REF!</definedName>
    <definedName name="score13.2" localSheetId="7">#REF!</definedName>
    <definedName name="score13.2" localSheetId="8">#REF!</definedName>
    <definedName name="score13.2" localSheetId="11">#REF!</definedName>
    <definedName name="score13.2">#REF!</definedName>
    <definedName name="score13.3" localSheetId="5">#REF!</definedName>
    <definedName name="score13.3" localSheetId="7">#REF!</definedName>
    <definedName name="score13.3" localSheetId="8">#REF!</definedName>
    <definedName name="score13.3" localSheetId="11">#REF!</definedName>
    <definedName name="score13.3">#REF!</definedName>
    <definedName name="score14">'[1]12'!$M$7</definedName>
    <definedName name="score17" localSheetId="5">#REF!</definedName>
    <definedName name="score17" localSheetId="7">#REF!</definedName>
    <definedName name="score17" localSheetId="8">#REF!</definedName>
    <definedName name="score17" localSheetId="11">#REF!</definedName>
    <definedName name="score17">#REF!</definedName>
    <definedName name="score2_2_1" localSheetId="5">#REF!</definedName>
    <definedName name="score2_2_1" localSheetId="7">#REF!</definedName>
    <definedName name="score2_2_1" localSheetId="8">#REF!</definedName>
    <definedName name="score2_2_1" localSheetId="11">#REF!</definedName>
    <definedName name="score2_2_1">#REF!</definedName>
    <definedName name="score4_1">'[1]3.1'!$M$7</definedName>
    <definedName name="score5" localSheetId="5">#REF!</definedName>
    <definedName name="score5" localSheetId="7">#REF!</definedName>
    <definedName name="score5" localSheetId="8">#REF!</definedName>
    <definedName name="score5" localSheetId="11">#REF!</definedName>
    <definedName name="score5">#REF!</definedName>
    <definedName name="score5.1" localSheetId="5">#REF!</definedName>
    <definedName name="score5.1" localSheetId="7">#REF!</definedName>
    <definedName name="score5.1" localSheetId="8">#REF!</definedName>
    <definedName name="score5.1" localSheetId="11">#REF!</definedName>
    <definedName name="score5.1">#REF!</definedName>
    <definedName name="score6" localSheetId="5">#REF!</definedName>
    <definedName name="score6" localSheetId="7">#REF!</definedName>
    <definedName name="score6" localSheetId="8">#REF!</definedName>
    <definedName name="score6" localSheetId="11">#REF!</definedName>
    <definedName name="score6">#REF!</definedName>
    <definedName name="score7.1" localSheetId="5">#REF!</definedName>
    <definedName name="score7.1" localSheetId="7">#REF!</definedName>
    <definedName name="score7.1" localSheetId="8">#REF!</definedName>
    <definedName name="score7.1" localSheetId="11">#REF!</definedName>
    <definedName name="score7.1">#REF!</definedName>
    <definedName name="score7.2.1" localSheetId="5">#REF!</definedName>
    <definedName name="score7.2.1" localSheetId="7">#REF!</definedName>
    <definedName name="score7.2.1" localSheetId="8">#REF!</definedName>
    <definedName name="score7.2.1" localSheetId="11">#REF!</definedName>
    <definedName name="score7.2.1">#REF!</definedName>
    <definedName name="score7.2.2" localSheetId="5">#REF!</definedName>
    <definedName name="score7.2.2" localSheetId="7">#REF!</definedName>
    <definedName name="score7.2.2" localSheetId="8">#REF!</definedName>
    <definedName name="score7.2.2" localSheetId="11">#REF!</definedName>
    <definedName name="score7.2.2">#REF!</definedName>
    <definedName name="score7.2.3" localSheetId="5">#REF!</definedName>
    <definedName name="score7.2.3" localSheetId="7">#REF!</definedName>
    <definedName name="score7.2.3" localSheetId="8">#REF!</definedName>
    <definedName name="score7.2.3" localSheetId="11">#REF!</definedName>
    <definedName name="score7.2.3">#REF!</definedName>
    <definedName name="score8" localSheetId="5">#REF!</definedName>
    <definedName name="score8" localSheetId="7">#REF!</definedName>
    <definedName name="score8" localSheetId="8">#REF!</definedName>
    <definedName name="score8" localSheetId="11">#REF!</definedName>
    <definedName name="score8">#REF!</definedName>
    <definedName name="score8a" localSheetId="5">#REF!</definedName>
    <definedName name="score8a" localSheetId="7">#REF!</definedName>
    <definedName name="score8a" localSheetId="8">#REF!</definedName>
    <definedName name="score8a" localSheetId="11">#REF!</definedName>
    <definedName name="score8a">#REF!</definedName>
    <definedName name="score8i" localSheetId="5">#REF!</definedName>
    <definedName name="score8i" localSheetId="7">#REF!</definedName>
    <definedName name="score8i" localSheetId="8">#REF!</definedName>
    <definedName name="score8i" localSheetId="11">#REF!</definedName>
    <definedName name="score8i">#REF!</definedName>
    <definedName name="score9" localSheetId="5">#REF!</definedName>
    <definedName name="score9" localSheetId="7">#REF!</definedName>
    <definedName name="score9" localSheetId="8">#REF!</definedName>
    <definedName name="score9" localSheetId="11">#REF!</definedName>
    <definedName name="score9">#REF!</definedName>
    <definedName name="score9.3" localSheetId="5">#REF!</definedName>
    <definedName name="score9.3" localSheetId="7">#REF!</definedName>
    <definedName name="score9.3" localSheetId="8">#REF!</definedName>
    <definedName name="score9.3" localSheetId="11">#REF!</definedName>
    <definedName name="score9.3">#REF!</definedName>
    <definedName name="scorecg" localSheetId="5">#REF!</definedName>
    <definedName name="scorecg" localSheetId="7">#REF!</definedName>
    <definedName name="scorecg" localSheetId="8">#REF!</definedName>
    <definedName name="scorecg" localSheetId="11">#REF!</definedName>
    <definedName name="scorecg">#REF!</definedName>
    <definedName name="table9" localSheetId="5">#REF!</definedName>
    <definedName name="table9" localSheetId="7">#REF!</definedName>
    <definedName name="table9" localSheetId="8">#REF!</definedName>
    <definedName name="table9" localSheetId="11">#REF!</definedName>
    <definedName name="table9">#REF!</definedName>
    <definedName name="ห" localSheetId="5">#REF!</definedName>
    <definedName name="ห" localSheetId="7">#REF!</definedName>
    <definedName name="ห" localSheetId="8">#REF!</definedName>
    <definedName name="ห" localSheetId="11">#REF!</definedName>
    <definedName name="ห">#REF!</definedName>
  </definedNames>
  <calcPr fullCalcOnLoad="1"/>
</workbook>
</file>

<file path=xl/comments7.xml><?xml version="1.0" encoding="utf-8"?>
<comments xmlns="http://schemas.openxmlformats.org/spreadsheetml/2006/main">
  <authors>
    <author>AGO</author>
  </authors>
  <commentList>
    <comment ref="E21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ต้องใส่เป็นตัวเลขเท่านั้นตัวอย่าง 30/5/2564</t>
        </r>
      </text>
    </comment>
    <comment ref="O21" authorId="0">
      <text>
        <r>
          <rPr>
            <b/>
            <sz val="16"/>
            <color indexed="10"/>
            <rFont val="TH SarabunIT๙"/>
            <family val="2"/>
          </rPr>
          <t>1.  วิธีการใส่วัน เดือน ปี ต้องใส่เป็นตัวเลขเท่านั้น   
                 "ตัวอย่าง 30/5/2564"
2. การแนบเอกสาร/หลักฐาน
    - กรณีหน่วยงานได้รับจัดสรรงบลงทุน (รายการปีเดียว) รอบ 9 เดือน และได้แนบเอกสาร/หลักฐานการรายงานในรอบ 9 เดือน ครบถ้วนแล้ว ในรอบ 12 เดือน หน่วยงานไม่ต้องแนบเอกสาร/หลักฐานประกอบการรายงานซ้ำ แต่หากได้รับจัดสรรงบลงทุน (รายการปีเดียว) เพิ่มเติม ในรอบ 12 เดือน หน่วยงานต้องแนบรายงานและเอกสาร/หลักฐานประกอบการรายงานในส่วนที่เพิ่มเติมมาให้ครบถ้วน
    - กรณีหน่วยงานได้รับจัดสรรงบลงทุน (รายการปีเดียว) รอบ 9 เดือน แต่ไม่ได้แนบเอกสารหลักฐานประกอบการรายงานในรอบ 9 เดือน ดังนั้น ในรอบ 12 เดือน หน่วยงานต้องแนบเอกสาร/หลักฐานประกอบการรายงานมาให้ครบถ้วน</t>
        </r>
      </text>
    </comment>
    <comment ref="E46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ต้องใส่เป็นตัวเลขเท่านั้นตัวอย่าง 30/5/2564</t>
        </r>
      </text>
    </comment>
  </commentList>
</comments>
</file>

<file path=xl/comments8.xml><?xml version="1.0" encoding="utf-8"?>
<comments xmlns="http://schemas.openxmlformats.org/spreadsheetml/2006/main">
  <authors>
    <author>AGO</author>
  </authors>
  <commentList>
    <comment ref="E8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ต้องใส่เป็นตัวเลขเท่านั้นตัวอย่าง 30/5/2564</t>
        </r>
      </text>
    </comment>
    <comment ref="E33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ต้องใส่เป็นตัวเลขเท่านั้นตัวอย่าง 30/5/2564</t>
        </r>
      </text>
    </comment>
  </commentList>
</comments>
</file>

<file path=xl/comments9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1.  วิธีการใส่วัน เดือน ปี ต้องใส่เป็นตัวเลขเท่านั้น   
                 "ตัวอย่าง 30/5/2564"
2. การแนบเอกสาร/หลักฐาน
 - กรณีหน่วยงานแนบเอกสารหลักฐานมาในรอบ 9 เดือนครบถ้วนทุกประเด็นแล้ว 
ในรอบ 12 เดือน หน่วยงานไม่ต้องแนบเอกสาร/หลักฐานประกอบการรายงานซ้ำ 
  - กรณีหน่วยงานยังไม่เคยจัดส่งเอกสาร/หลักฐานการดำเนินงานประเด็นใดๆ 
ในรอบ 9 เดือน และ/หรือยังส่งมาไม่ครบถ้วน หน่วยงานต้องแนบเอกสาร/หลักฐานประกอบการรายงานในรอบ 12 เดือน มาให้ครบถ้วนทุกประเด็น</t>
        </r>
      </text>
    </comment>
  </commentList>
</comments>
</file>

<file path=xl/sharedStrings.xml><?xml version="1.0" encoding="utf-8"?>
<sst xmlns="http://schemas.openxmlformats.org/spreadsheetml/2006/main" count="493" uniqueCount="179">
  <si>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</si>
  <si>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</si>
  <si>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</si>
  <si>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</si>
  <si>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</si>
  <si>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</si>
  <si>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</si>
  <si>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</si>
  <si>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</si>
  <si>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</si>
  <si>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</si>
  <si>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</si>
  <si>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</si>
  <si>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</si>
  <si>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</si>
  <si>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</si>
  <si>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</si>
  <si>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</si>
  <si>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ตัวชี้วัด</t>
  </si>
  <si>
    <t>ระดับคะแนนที่ได้</t>
  </si>
  <si>
    <t>น้ำหนัก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</si>
  <si>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</si>
  <si>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</si>
  <si>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</si>
  <si>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</si>
  <si>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</si>
  <si>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</si>
  <si>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</si>
  <si>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</si>
  <si>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</si>
  <si>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</si>
  <si>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</si>
  <si>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</si>
  <si>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</si>
  <si>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</si>
  <si>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</si>
  <si>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</si>
  <si>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</si>
  <si>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</si>
  <si>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</si>
  <si>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</si>
  <si>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</si>
  <si>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</si>
  <si>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</si>
  <si>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</si>
  <si>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</si>
  <si>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</si>
  <si>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</si>
  <si>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</si>
  <si>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</si>
  <si>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</si>
  <si>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</si>
  <si>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</si>
  <si>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</si>
  <si>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</si>
  <si>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</si>
  <si>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</si>
  <si>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</si>
  <si>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</si>
  <si>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</si>
  <si>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เงื่อนไขการประเมิน</t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</si>
  <si>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</si>
  <si>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</si>
  <si>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</si>
  <si>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</si>
  <si>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</si>
  <si>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</si>
  <si>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</si>
  <si>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</si>
  <si>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</si>
  <si>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</si>
  <si>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</si>
  <si>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</si>
  <si>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</si>
  <si>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</si>
  <si>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</si>
  <si>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</si>
  <si>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</si>
  <si>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</si>
  <si>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</si>
  <si>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</si>
  <si>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</si>
  <si>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</si>
  <si>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</si>
  <si>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</si>
  <si>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</si>
  <si>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</si>
  <si>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</si>
  <si>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</si>
  <si>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</si>
  <si>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ร้อยละผลการดำเนินงานของ อส.</t>
  </si>
  <si>
    <t xml:space="preserve">ตารางสรุปผลคะแนนของผลการประเมินประสิทธิภาพการปฏิบัติราชการของสำนักงานอัยการสูงสุด 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</si>
  <si>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</si>
  <si>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</si>
  <si>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ร้อยละของเรื่องที่แล้วเสร็จเกินระยะเวลาที่กำหนด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</si>
  <si>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</si>
  <si>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</si>
  <si>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</si>
  <si>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</si>
  <si>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</si>
  <si>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</si>
  <si>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</si>
  <si>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</si>
  <si>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</si>
  <si>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</si>
  <si>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>ร้อยละของการตรวจสอบข้อเท็จจริงในคดีร้องขอความเป็นธรรมที่ต้องรายงานไปยังสำนักงานอัยการสูงสุดได้แล้วเสร็จภายในระยะเวลาที่กำหนด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</si>
  <si>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</si>
  <si>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</si>
  <si>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</si>
  <si>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</si>
  <si>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>3.11.1</t>
  </si>
  <si>
    <t>3.11.2</t>
  </si>
  <si>
    <t>ร้อยละของเรื่องที่อยู่ระหว่างดำเนินการ</t>
  </si>
  <si>
    <t>นำมาคำนวณ</t>
  </si>
  <si>
    <t>หน่วย
วัด</t>
  </si>
  <si>
    <t>ทุกสำนักงาน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</si>
  <si>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</si>
  <si>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</si>
  <si>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</si>
  <si>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</si>
  <si>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</si>
  <si>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</si>
  <si>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(ไม่ปรากฎผล)</t>
  </si>
  <si>
    <t xml:space="preserve">                ประจำปีงบประมาณ พ.ศ. 2564</t>
  </si>
  <si>
    <t>ร้อยละของหน่วยงานในสังกัดสำนักงานอัยการสูงสุดที่สามารถบริหารจัดการงานภายในสำนักงานได้ครบถ้วนตามประเด็น และระยะเวลาที่กำหนด</t>
  </si>
  <si>
    <t>จำนวนประเด็นการสื่อสาร/หารือ เพื่อบริหารจัดการงานภายในสำนักงานทั้งหมด</t>
  </si>
  <si>
    <t>ดำเนินการแล้วเสร็จ</t>
  </si>
  <si>
    <t>ผ่าน/ไม่ผ่าน</t>
  </si>
  <si>
    <t xml:space="preserve">ตัวชี้วัดที่ 3.11.1 </t>
  </si>
  <si>
    <t>จำนวนโครงการที่ต้องดำเนินการจัดหาพัสดุทั้งหมด
ในปีงบประมาณ พ.ศ. 2564</t>
  </si>
  <si>
    <t>จำนวนโครงการที่สามารถดำเนินการจัดหาพัสดุตามกระบวนการได้แล้วเสร็จ
ภายในระยะเวลาที่กำหนด</t>
  </si>
  <si>
    <t>1. กรณีวิธีการเจาะจง
(30วัน)</t>
  </si>
  <si>
    <t>ลำดับที่</t>
  </si>
  <si>
    <t>วันที่มีหนังสือขอจัดสรรเงินงบประมาณ</t>
  </si>
  <si>
    <t>วันที่ลงนามในสัญญา</t>
  </si>
  <si>
    <t>รวมจำนวนวัน</t>
  </si>
  <si>
    <t xml:space="preserve">ตัวชี้วัดที่ 3.11.2 </t>
  </si>
  <si>
    <t>ร้อยละของการเบิกจ่ายเงินตามแผนงาน/โครงการในงบลงทุนรายารปีเดียวในปีงบประมาณ พ.ศ. 2564</t>
  </si>
  <si>
    <t>จำนวนแผนงานโครงการที่รับผิดชอบทั้งหมด
ในปีงบประมาณ พ.ศ. 2564</t>
  </si>
  <si>
    <t>จำนวนแผนงาน/โครงการที่สามารถจัดส่งรายงานผลการตรวจรับฯ/โครงการ
ที่สามารถดำเนินการเบิกจ่ายเงินฯ ได้แล้วเสร็จ</t>
  </si>
  <si>
    <t>ร้อยละของการเบิกจ่ายเงิน
ตามแผนงาน/โครงการในงบลงทุนรายการไม่ผูกพัน</t>
  </si>
  <si>
    <t>วันที่เบิกจ่ายเงินงบประมาณ</t>
  </si>
  <si>
    <t>หน่วยเบิกจ่ายสำนักงานอัยการในต่างจังหวัด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</si>
  <si>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พ.ศ.2564 ทั้งหมด</t>
  </si>
  <si>
    <t>มิติที่ 4 ด้านการพัฒนาองค์การ</t>
  </si>
  <si>
    <r>
      <t>วันที่</t>
    </r>
    <r>
      <rPr>
        <b/>
        <u val="single"/>
        <sz val="16"/>
        <rFont val="TH SarabunIT๙"/>
        <family val="2"/>
      </rPr>
      <t>ลงรับ</t>
    </r>
    <r>
      <rPr>
        <b/>
        <sz val="16"/>
        <rFont val="TH SarabunIT๙"/>
        <family val="2"/>
      </rPr>
      <t>หนังสือ
แจ้งกรอบ ฯ</t>
    </r>
  </si>
  <si>
    <t>วันที่ได้รับหนังสือการขอเบิกจ่าย
จากเจ้าหน้าที่พัสดุ</t>
  </si>
  <si>
    <t>ผลการประเมิน ณ วันที่</t>
  </si>
  <si>
    <t>ร้อยละเฉลี่ยน้ำหนัก</t>
  </si>
  <si>
    <t>สำนักงานอัยการภาค.............................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</si>
  <si>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</si>
  <si>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ร้อยละของความสำเร็จของการบริหารงานโครงการในงบลงทุน (รายการปีเดียว)</t>
  </si>
  <si>
    <t>จำนวนคดีร้องขอความเป็นธรรมที่สำนักงานอัยการภาคได้รับการมอบหมาย
จากสำนักงานอัยการสูงสุดให้ดำเนินการทั้งหมด ในปีงบประมาณ พ.ศ. 2564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</si>
  <si>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N/A (Not Available)      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</si>
  <si>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</si>
  <si>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</si>
  <si>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</si>
  <si>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</si>
  <si>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</si>
  <si>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จำนวนประเด็นการสื่อสาร/หารือ เพื่อบริหารจัดการงานภายในสำนักงานที่สามารถดำเนินการได้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</si>
  <si>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2564 (ดำเนินการให้แล้วเสร็จภายในเดือนพฤษภาคม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</si>
  <si>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ปัญหาและวิธีการแก้ไขปัญหาการนำเข้าข้อมูลในระบบอิเล็กทรอนิกส์
ของสำนักงานอัยการสูงสุด เพื่อให้เกิดประสิทธิภาพในการปฏิบัติงาน 
(ดำเนินการให้แล้วเสร็จภายในเดือนมิถุนายน 2564)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</si>
  <si>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เรื่อง การเสริมสร้างคุณภาพชีวิต work-life Balance 
(ดำเนินการให้แล้วเสร็จภายในเดือนสิงหาคม 2564)</t>
    </r>
  </si>
  <si>
    <r>
      <rPr>
        <b/>
        <sz val="15"/>
        <rFont val="TH SarabunIT๙"/>
        <family val="2"/>
      </rPr>
      <t>1.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
</t>
    </r>
    <r>
      <rPr>
        <b/>
        <sz val="15"/>
        <rFont val="TH SarabunIT๙"/>
        <family val="2"/>
      </rPr>
      <t>2. ประเด็นที่ 2 เรื่อง ปัญหาและวิธีการแก้ไขปัญหาการนำเข้าข้อมูลในระบบอิเล็กทรอนิกส์</t>
    </r>
    <r>
      <rPr>
        <sz val="15"/>
        <rFont val="TH SarabunIT๙"/>
        <family val="2"/>
      </rPr>
      <t xml:space="preserve">
 </t>
    </r>
    <r>
      <rPr>
        <b/>
        <sz val="15"/>
        <rFont val="TH SarabunIT๙"/>
        <family val="2"/>
      </rPr>
      <t xml:space="preserve">   - กรณีไม่มีปัญหาในการนำเข้าข้อมูลในระบบอิเล็กทรอนิกส์ </t>
    </r>
    <r>
      <rPr>
        <sz val="15"/>
        <rFont val="TH SarabunIT๙"/>
        <family val="2"/>
      </rPr>
      <t xml:space="preserve">ให้ระบุในแบบรายงานที่สำนักงานอัยการสูงสุดกำหนด ช่องปัญหาและอุปสรรคว่า 
</t>
    </r>
    <r>
      <rPr>
        <b/>
        <sz val="15"/>
        <color indexed="10"/>
        <rFont val="TH SarabunIT๙"/>
        <family val="2"/>
      </rPr>
      <t>“ไม่มีปัญหาอุปสรรค”</t>
    </r>
    <r>
      <rPr>
        <sz val="15"/>
        <rFont val="TH SarabunIT๙"/>
        <family val="2"/>
      </rPr>
      <t xml:space="preserve"> </t>
    </r>
    <r>
      <rPr>
        <u val="single"/>
        <sz val="15"/>
        <rFont val="TH SarabunIT๙"/>
        <family val="2"/>
      </rPr>
      <t>แต่ทั้งนี้หน่วยงานจะต้องมีผลการดำเนินงานตามตัวชี้วัดที่ 3.1, 3.2 และ 3.10 อยู่ในระดับคะแนนที่ 3 ผ่านเกณฑ์การประเมินผล
และมีผลการดำเนินงานเป็นไปตามเป้าหมาย</t>
    </r>
    <r>
      <rPr>
        <sz val="15"/>
        <rFont val="TH SarabunIT๙"/>
        <family val="2"/>
      </rPr>
      <t xml:space="preserve"> เมื่อตรวจสอบผลการดำเนินงานตามตัวชี้วัดที่จัดเก็บในระบบอิเล็กทรอนิกส์แล้วพบว่า ไม่ครบถ้วน ถูกต้อง 
จะปรับลดคะแนนลง 0.5 จากค่าคะแนนที่ได้รับ
  </t>
    </r>
    <r>
      <rPr>
        <b/>
        <sz val="15"/>
        <rFont val="TH SarabunIT๙"/>
        <family val="2"/>
      </rPr>
      <t xml:space="preserve"> - กรณีไม่มีปัญหาในการนำเข้าข้อมูลในระบบอิเล็กทรอนิกส์</t>
    </r>
    <r>
      <rPr>
        <sz val="15"/>
        <rFont val="TH SarabunIT๙"/>
        <family val="2"/>
      </rPr>
      <t xml:space="preserve"> แต่</t>
    </r>
    <r>
      <rPr>
        <b/>
        <sz val="15"/>
        <rFont val="TH SarabunIT๙"/>
        <family val="2"/>
      </rPr>
      <t>มีข้อเสนอแนะหรือเทคนิค</t>
    </r>
    <r>
      <rPr>
        <sz val="15"/>
        <rFont val="TH SarabunIT๙"/>
        <family val="2"/>
      </rPr>
      <t>ในการนำเข้าข้อมูลในระบบอิเล็กทรอนิกส์ 
สามารถจัดส่งข้อมูลประกอบการดำเนินงานดังกล่าวได้</t>
    </r>
  </si>
  <si>
    <t>n</t>
  </si>
  <si>
    <t xml:space="preserve"> -</t>
  </si>
  <si>
    <t xml:space="preserve"> ประจำปีงบประมาณ พ.ศ. 2564 (รอบ 12 เดือน)</t>
  </si>
  <si>
    <t>ร้อยละของการตรวจสอบข้อเท็จจริงในคดีร้องขอความเป็นธรรมที่ต้องรายงานไปยังสำนักงานอัยการสูงสุดได้แล้วเสร็จ
ภายในระยะเวลาที่กำหนด</t>
  </si>
  <si>
    <t>ร้อยละของหน่วยงานที่สามารถดำเนินการจัดหาพัสดุตามกระบวนการได้แล้วเสร็จภายในเวลาที่กำหนด นับแต่วันที่ได้รับหนังสือแจ้งกรอบการจัดสรรเงินงบประมาณ ในปีงบประมาณ พ.ศ. 2564</t>
  </si>
  <si>
    <t>ร้อยละของการเบิกจ่ายเงินตามแผนงาน/โครงการในงบลงทุนรายการปีเดียวในปีงบประมาณ พ.ศ. 2564</t>
  </si>
  <si>
    <r>
      <t>จำนวนคดีร้องขอความเป็นธรรมที่สำนักงานอัยการภาค ตรวจสอบข้อเท็จจริง 
และรายงานไปยังสำนักงานอัยการสูงสุดได้</t>
    </r>
    <r>
      <rPr>
        <b/>
        <u val="single"/>
        <sz val="16"/>
        <rFont val="TH SarabunIT๙"/>
        <family val="2"/>
      </rPr>
      <t>แล้วเสร็จภายในระยะเวลาที่กำหนด (55 วัน)</t>
    </r>
  </si>
  <si>
    <r>
      <t>จำนวนคดีร้องขอความเป็นธรรมที่สำนักงานอัยการภาค ตรวจสอบข้อเท็จจริงแลtรายงานไปยังสำนักงานอัยการสูงสุดได้แล้วเสร็จ</t>
    </r>
    <r>
      <rPr>
        <b/>
        <u val="single"/>
        <sz val="16"/>
        <rFont val="TH SarabunIT๙"/>
        <family val="2"/>
      </rPr>
      <t xml:space="preserve"> เกิน 55 วัน ในปีงบประมาณ พ.ศ. 2564</t>
    </r>
  </si>
  <si>
    <r>
      <t xml:space="preserve">จำนวนคดีร้องขอความเป็นธรรมที่อยู่ระหว่างดำเนินการของสำนักงาน
</t>
    </r>
    <r>
      <rPr>
        <b/>
        <u val="single"/>
        <sz val="16"/>
        <rFont val="TH SarabunIT๙"/>
        <family val="2"/>
      </rPr>
      <t>ที่ยังไม่ครบ 55 วัน</t>
    </r>
  </si>
  <si>
    <t xml:space="preserve"> </t>
  </si>
  <si>
    <t>ร้อยละของโครงการที่สามารถดำเนินการจัดหาพัสดุตามกระบวนการได้แล้วเสร็จภายในเวลาที่กำหนด นับแต่วันที่ได้รับหนังสือแจ้งกรอบการจัดสรรเงินงบประมาณ ในปีงบประมาณ พ.ศ. 2564</t>
  </si>
  <si>
    <t>กรณีได้รับหนังสือแจ้งกรอบการจัดสรรเงิน พร้อมได้รับจัดสรรเงินงบประมาณ</t>
  </si>
  <si>
    <t>กรณีได้รับหนังสือแจ้งกรอบการจัดสรรเงิน แต่ยังไม่ได้รับจัดสรรเงินงบประมาณ</t>
  </si>
  <si>
    <t>1. กรณีวิธีการเจาะจง(30วัน)</t>
  </si>
  <si>
    <t>2. กรณีวิธีอื่นๆ
(120วัน)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</si>
</sst>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10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b/>
      <sz val="15"/>
      <color indexed="10"/>
      <name val="TH SarabunIT๙"/>
      <family val="2"/>
    </font>
    <font>
      <u val="single"/>
      <sz val="15"/>
      <name val="TH SarabunIT๙"/>
      <family val="2"/>
    </font>
    <font>
      <b/>
      <sz val="16"/>
      <name val="Wingdings"/>
      <family val="0"/>
    </font>
    <font>
      <sz val="1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b/>
      <sz val="15"/>
      <color indexed="8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sz val="16"/>
      <color indexed="6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b/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b/>
      <sz val="15"/>
      <color theme="1"/>
      <name val="TH SarabunIT๙"/>
      <family val="2"/>
    </font>
    <font>
      <sz val="15"/>
      <color theme="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  <font>
      <b/>
      <sz val="16"/>
      <color rgb="FFC00000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21" borderId="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3" applyNumberFormat="0" applyAlignment="0" applyProtection="0"/>
    <xf numFmtId="0" fontId="71" fillId="0" borderId="4" applyNumberFormat="0" applyFill="0" applyAlignment="0" applyProtection="0"/>
    <xf numFmtId="0" fontId="72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3" fillId="24" borderId="2" applyNumberFormat="0" applyAlignment="0" applyProtection="0"/>
    <xf numFmtId="0" fontId="74" fillId="25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77" fillId="21" borderId="6" applyNumberFormat="0" applyAlignment="0" applyProtection="0"/>
    <xf numFmtId="0" fontId="0" fillId="33" borderId="7" applyNumberFormat="0" applyFont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0" applyNumberFormat="0" applyFill="0" applyBorder="0" applyAlignment="0" applyProtection="0"/>
  </cellStyleXfs>
  <cellXfs count="589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1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2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3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3" fillId="0" borderId="0" xfId="50" applyFont="1" applyFill="1" applyAlignment="1" applyProtection="1">
      <alignment/>
      <protection/>
    </xf>
    <xf numFmtId="0" fontId="83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3" fillId="0" borderId="0" xfId="50" applyFont="1" applyAlignment="1" applyProtection="1">
      <alignment horizontal="left"/>
      <protection/>
    </xf>
    <xf numFmtId="0" fontId="83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1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3" fillId="0" borderId="0" xfId="50" applyFont="1" applyAlignment="1" applyProtection="1">
      <alignment horizontal="left"/>
      <protection/>
    </xf>
    <xf numFmtId="194" fontId="84" fillId="35" borderId="11" xfId="35" applyNumberFormat="1" applyFont="1" applyFill="1" applyBorder="1" applyAlignment="1" applyProtection="1">
      <alignment horizontal="center" vertical="center"/>
      <protection locked="0"/>
    </xf>
    <xf numFmtId="194" fontId="84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192" fontId="14" fillId="0" borderId="0" xfId="64" applyNumberFormat="1" applyFont="1" applyFill="1" applyAlignment="1" applyProtection="1">
      <alignment horizontal="left" vertical="center"/>
      <protection/>
    </xf>
    <xf numFmtId="0" fontId="13" fillId="0" borderId="0" xfId="93" applyFont="1" applyAlignment="1" applyProtection="1">
      <alignment vertical="center"/>
      <protection/>
    </xf>
    <xf numFmtId="0" fontId="13" fillId="35" borderId="11" xfId="64" applyFont="1" applyFill="1" applyBorder="1" applyAlignment="1" applyProtection="1">
      <alignment horizontal="center" vertical="center"/>
      <protection locked="0"/>
    </xf>
    <xf numFmtId="0" fontId="13" fillId="0" borderId="0" xfId="93" applyFont="1" applyProtection="1">
      <alignment/>
      <protection/>
    </xf>
    <xf numFmtId="0" fontId="14" fillId="0" borderId="0" xfId="93" applyFont="1" applyProtection="1">
      <alignment/>
      <protection/>
    </xf>
    <xf numFmtId="0" fontId="14" fillId="0" borderId="0" xfId="93" applyFont="1" applyFill="1" applyBorder="1" applyProtection="1">
      <alignment/>
      <protection/>
    </xf>
    <xf numFmtId="0" fontId="14" fillId="0" borderId="0" xfId="93" applyFont="1" applyAlignment="1" applyProtection="1">
      <alignment horizontal="center"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5" fillId="0" borderId="0" xfId="50" applyFont="1" applyAlignment="1" applyProtection="1">
      <alignment/>
      <protection/>
    </xf>
    <xf numFmtId="0" fontId="85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5" fillId="0" borderId="0" xfId="91" applyFont="1" applyProtection="1">
      <alignment/>
      <protection/>
    </xf>
    <xf numFmtId="0" fontId="86" fillId="6" borderId="12" xfId="91" applyFont="1" applyFill="1" applyBorder="1" applyAlignment="1" applyProtection="1">
      <alignment vertical="center" shrinkToFit="1"/>
      <protection/>
    </xf>
    <xf numFmtId="1" fontId="87" fillId="6" borderId="11" xfId="91" applyNumberFormat="1" applyFont="1" applyFill="1" applyBorder="1" applyAlignment="1" applyProtection="1">
      <alignment horizontal="center" vertical="center" shrinkToFit="1"/>
      <protection/>
    </xf>
    <xf numFmtId="0" fontId="86" fillId="6" borderId="11" xfId="91" applyNumberFormat="1" applyFont="1" applyFill="1" applyBorder="1" applyAlignment="1" applyProtection="1">
      <alignment horizontal="center" vertical="center" shrinkToFit="1"/>
      <protection/>
    </xf>
    <xf numFmtId="192" fontId="87" fillId="6" borderId="14" xfId="91" applyNumberFormat="1" applyFont="1" applyFill="1" applyBorder="1" applyAlignment="1" applyProtection="1">
      <alignment horizontal="center" vertical="center" shrinkToFit="1"/>
      <protection/>
    </xf>
    <xf numFmtId="192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Alignment="1" applyProtection="1">
      <alignment vertical="center"/>
      <protection/>
    </xf>
    <xf numFmtId="192" fontId="86" fillId="0" borderId="16" xfId="83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Alignment="1" applyProtection="1">
      <alignment vertical="top"/>
      <protection/>
    </xf>
    <xf numFmtId="0" fontId="86" fillId="0" borderId="16" xfId="91" applyFont="1" applyFill="1" applyBorder="1" applyAlignment="1" applyProtection="1">
      <alignment horizontal="center" vertical="top" shrinkToFit="1"/>
      <protection/>
    </xf>
    <xf numFmtId="1" fontId="86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6" fillId="0" borderId="16" xfId="91" applyNumberFormat="1" applyFont="1" applyFill="1" applyBorder="1" applyAlignment="1" applyProtection="1">
      <alignment horizontal="center" vertical="top" shrinkToFit="1"/>
      <protection/>
    </xf>
    <xf numFmtId="192" fontId="86" fillId="0" borderId="17" xfId="91" applyNumberFormat="1" applyFont="1" applyFill="1" applyBorder="1" applyAlignment="1" applyProtection="1">
      <alignment horizontal="center" vertical="top" shrinkToFit="1"/>
      <protection/>
    </xf>
    <xf numFmtId="192" fontId="86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7" fillId="0" borderId="18" xfId="91" applyFont="1" applyFill="1" applyBorder="1" applyAlignment="1" applyProtection="1">
      <alignment horizontal="center" vertical="top" shrinkToFit="1"/>
      <protection/>
    </xf>
    <xf numFmtId="1" fontId="87" fillId="0" borderId="16" xfId="91" applyNumberFormat="1" applyFont="1" applyFill="1" applyBorder="1" applyAlignment="1" applyProtection="1">
      <alignment horizontal="center" vertical="top" shrinkToFit="1"/>
      <protection/>
    </xf>
    <xf numFmtId="2" fontId="87" fillId="0" borderId="16" xfId="91" applyNumberFormat="1" applyFont="1" applyFill="1" applyBorder="1" applyAlignment="1" applyProtection="1">
      <alignment horizontal="center" vertical="top" shrinkToFit="1"/>
      <protection/>
    </xf>
    <xf numFmtId="192" fontId="87" fillId="0" borderId="19" xfId="91" applyNumberFormat="1" applyFont="1" applyFill="1" applyBorder="1" applyAlignment="1" applyProtection="1">
      <alignment horizontal="center" vertical="top" shrinkToFit="1"/>
      <protection/>
    </xf>
    <xf numFmtId="192" fontId="86" fillId="0" borderId="18" xfId="83" applyNumberFormat="1" applyFont="1" applyFill="1" applyBorder="1" applyAlignment="1" applyProtection="1">
      <alignment horizontal="center" vertical="top" shrinkToFit="1"/>
      <protection/>
    </xf>
    <xf numFmtId="0" fontId="86" fillId="6" borderId="12" xfId="91" applyFont="1" applyFill="1" applyBorder="1" applyAlignment="1" applyProtection="1">
      <alignment horizontal="left" vertical="center" shrinkToFit="1"/>
      <protection/>
    </xf>
    <xf numFmtId="0" fontId="86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7" fillId="0" borderId="20" xfId="91" applyFont="1" applyFill="1" applyBorder="1" applyAlignment="1" applyProtection="1">
      <alignment horizontal="right" vertical="center"/>
      <protection/>
    </xf>
    <xf numFmtId="1" fontId="87" fillId="0" borderId="11" xfId="91" applyNumberFormat="1" applyFont="1" applyFill="1" applyBorder="1" applyAlignment="1" applyProtection="1">
      <alignment horizontal="center" vertical="center" shrinkToFit="1"/>
      <protection/>
    </xf>
    <xf numFmtId="0" fontId="86" fillId="0" borderId="21" xfId="91" applyNumberFormat="1" applyFont="1" applyFill="1" applyBorder="1" applyAlignment="1" applyProtection="1">
      <alignment horizontal="center" vertical="center" shrinkToFit="1"/>
      <protection/>
    </xf>
    <xf numFmtId="0" fontId="86" fillId="0" borderId="21" xfId="83" applyNumberFormat="1" applyFont="1" applyFill="1" applyBorder="1" applyAlignment="1" applyProtection="1">
      <alignment horizontal="center" vertical="center" shrinkToFit="1"/>
      <protection/>
    </xf>
    <xf numFmtId="0" fontId="86" fillId="0" borderId="21" xfId="91" applyFont="1" applyFill="1" applyBorder="1" applyAlignment="1" applyProtection="1">
      <alignment vertical="center" shrinkToFit="1"/>
      <protection/>
    </xf>
    <xf numFmtId="192" fontId="87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192" fontId="86" fillId="0" borderId="0" xfId="91" applyNumberFormat="1" applyFont="1" applyFill="1" applyBorder="1" applyAlignment="1" applyProtection="1">
      <alignment horizontal="center" vertical="center" shrinkToFit="1"/>
      <protection/>
    </xf>
    <xf numFmtId="0" fontId="86" fillId="0" borderId="0" xfId="91" applyNumberFormat="1" applyFont="1" applyFill="1" applyBorder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vertical="top" shrinkToFit="1"/>
      <protection/>
    </xf>
    <xf numFmtId="0" fontId="86" fillId="0" borderId="0" xfId="91" applyNumberFormat="1" applyFont="1" applyFill="1" applyBorder="1" applyAlignment="1" applyProtection="1">
      <alignment vertical="top" shrinkToFit="1"/>
      <protection/>
    </xf>
    <xf numFmtId="0" fontId="86" fillId="0" borderId="0" xfId="91" applyFont="1" applyFill="1" applyAlignment="1" applyProtection="1">
      <alignment vertical="top" shrinkToFit="1"/>
      <protection/>
    </xf>
    <xf numFmtId="0" fontId="86" fillId="0" borderId="0" xfId="91" applyNumberFormat="1" applyFont="1" applyFill="1" applyAlignment="1" applyProtection="1">
      <alignment vertical="top" shrinkToFit="1"/>
      <protection/>
    </xf>
    <xf numFmtId="0" fontId="13" fillId="0" borderId="0" xfId="65" applyFont="1" applyFill="1" applyBorder="1" applyAlignment="1" applyProtection="1">
      <alignment horizontal="center" vertical="top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87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93" applyFont="1" applyAlignment="1" applyProtection="1">
      <alignment horizontal="right"/>
      <protection/>
    </xf>
    <xf numFmtId="195" fontId="88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4" fillId="0" borderId="0" xfId="64" applyFont="1" applyAlignment="1" applyProtection="1">
      <alignment vertical="center" shrinkToFit="1"/>
      <protection/>
    </xf>
    <xf numFmtId="0" fontId="13" fillId="0" borderId="12" xfId="65" applyFont="1" applyFill="1" applyBorder="1" applyAlignment="1" applyProtection="1">
      <alignment horizontal="center" vertical="center"/>
      <protection/>
    </xf>
    <xf numFmtId="0" fontId="13" fillId="0" borderId="14" xfId="93" applyFont="1" applyBorder="1" applyAlignment="1" applyProtection="1">
      <alignment vertical="center"/>
      <protection/>
    </xf>
    <xf numFmtId="192" fontId="14" fillId="0" borderId="11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0" fontId="85" fillId="0" borderId="0" xfId="50" applyFont="1" applyAlignment="1" applyProtection="1">
      <alignment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5" fillId="0" borderId="0" xfId="50" applyFont="1" applyAlignment="1" applyProtection="1">
      <alignment horizontal="left" vertical="center"/>
      <protection/>
    </xf>
    <xf numFmtId="1" fontId="14" fillId="0" borderId="11" xfId="93" applyNumberFormat="1" applyFont="1" applyBorder="1" applyAlignment="1" applyProtection="1">
      <alignment horizontal="center" vertical="center"/>
      <protection/>
    </xf>
    <xf numFmtId="2" fontId="14" fillId="0" borderId="0" xfId="62" applyNumberFormat="1" applyFont="1" applyAlignment="1" applyProtection="1">
      <alignment vertical="top"/>
      <protection/>
    </xf>
    <xf numFmtId="0" fontId="14" fillId="0" borderId="0" xfId="63" applyFont="1" applyBorder="1" applyAlignment="1" applyProtection="1">
      <alignment horizontal="right" vertical="center" wrapText="1"/>
      <protection/>
    </xf>
    <xf numFmtId="0" fontId="14" fillId="0" borderId="0" xfId="64" applyFont="1" applyFill="1" applyBorder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horizontal="right" vertical="center" wrapText="1"/>
      <protection/>
    </xf>
    <xf numFmtId="0" fontId="14" fillId="0" borderId="0" xfId="63" applyFont="1" applyFill="1" applyBorder="1" applyAlignment="1" applyProtection="1">
      <alignment horizontal="center" vertical="center" wrapText="1"/>
      <protection/>
    </xf>
    <xf numFmtId="0" fontId="14" fillId="0" borderId="0" xfId="64" applyFont="1" applyFill="1" applyBorder="1" applyAlignment="1" applyProtection="1">
      <alignment vertical="center" shrinkToFit="1"/>
      <protection/>
    </xf>
    <xf numFmtId="192" fontId="14" fillId="0" borderId="11" xfId="93" applyNumberFormat="1" applyFont="1" applyBorder="1" applyAlignment="1" applyProtection="1">
      <alignment horizontal="center" vertical="center" shrinkToFit="1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13" fillId="0" borderId="0" xfId="93" applyFont="1" applyFill="1" applyBorder="1" applyAlignment="1" applyProtection="1">
      <alignment vertical="center" wrapText="1"/>
      <protection/>
    </xf>
    <xf numFmtId="0" fontId="89" fillId="0" borderId="0" xfId="93" applyFont="1" applyAlignment="1" applyProtection="1">
      <alignment horizontal="left" vertical="center"/>
      <protection/>
    </xf>
    <xf numFmtId="0" fontId="85" fillId="2" borderId="0" xfId="62" applyFont="1" applyFill="1" applyBorder="1" applyAlignment="1" applyProtection="1">
      <alignment horizontal="center" vertical="center"/>
      <protection/>
    </xf>
    <xf numFmtId="1" fontId="85" fillId="2" borderId="0" xfId="62" applyNumberFormat="1" applyFont="1" applyFill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 shrinkToFit="1"/>
      <protection locked="0"/>
    </xf>
    <xf numFmtId="196" fontId="13" fillId="19" borderId="11" xfId="62" applyNumberFormat="1" applyFont="1" applyFill="1" applyBorder="1" applyAlignment="1" applyProtection="1">
      <alignment horizontal="center" vertical="center" shrinkToFit="1"/>
      <protection/>
    </xf>
    <xf numFmtId="1" fontId="14" fillId="35" borderId="11" xfId="63" applyNumberFormat="1" applyFont="1" applyFill="1" applyBorder="1" applyAlignment="1" applyProtection="1">
      <alignment horizontal="center" vertical="center" shrinkToFit="1"/>
      <protection locked="0"/>
    </xf>
    <xf numFmtId="2" fontId="14" fillId="0" borderId="11" xfId="63" applyNumberFormat="1" applyFont="1" applyFill="1" applyBorder="1" applyAlignment="1" applyProtection="1">
      <alignment horizontal="center" vertical="center" shrinkToFit="1"/>
      <protection/>
    </xf>
    <xf numFmtId="0" fontId="14" fillId="0" borderId="22" xfId="64" applyFont="1" applyBorder="1" applyAlignment="1" applyProtection="1">
      <alignment vertical="center"/>
      <protection/>
    </xf>
    <xf numFmtId="2" fontId="13" fillId="0" borderId="0" xfId="77" applyNumberFormat="1" applyFont="1" applyFill="1" applyBorder="1" applyAlignment="1" applyProtection="1">
      <alignment horizontal="left" vertical="center" wrapText="1"/>
      <protection/>
    </xf>
    <xf numFmtId="192" fontId="14" fillId="0" borderId="0" xfId="93" applyNumberFormat="1" applyFont="1" applyBorder="1" applyAlignment="1" applyProtection="1">
      <alignment horizont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13" fillId="0" borderId="14" xfId="65" applyFont="1" applyFill="1" applyBorder="1" applyAlignment="1" applyProtection="1">
      <alignment vertical="center"/>
      <protection/>
    </xf>
    <xf numFmtId="0" fontId="13" fillId="0" borderId="15" xfId="50" applyFont="1" applyFill="1" applyBorder="1" applyAlignment="1" applyProtection="1">
      <alignment horizontal="right" vertical="center"/>
      <protection/>
    </xf>
    <xf numFmtId="0" fontId="13" fillId="0" borderId="0" xfId="66" applyFont="1" applyFill="1" applyBorder="1" applyAlignment="1" applyProtection="1">
      <alignment vertical="center"/>
      <protection/>
    </xf>
    <xf numFmtId="0" fontId="14" fillId="0" borderId="15" xfId="50" applyFont="1" applyFill="1" applyBorder="1" applyAlignment="1" applyProtection="1">
      <alignment vertical="center"/>
      <protection/>
    </xf>
    <xf numFmtId="0" fontId="14" fillId="0" borderId="11" xfId="65" applyFont="1" applyFill="1" applyBorder="1" applyAlignment="1" applyProtection="1">
      <alignment horizontal="left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192" fontId="14" fillId="0" borderId="11" xfId="50" applyNumberFormat="1" applyFont="1" applyFill="1" applyBorder="1" applyAlignment="1" applyProtection="1">
      <alignment horizontal="left" vertical="center"/>
      <protection/>
    </xf>
    <xf numFmtId="0" fontId="14" fillId="0" borderId="15" xfId="50" applyFont="1" applyBorder="1" applyAlignment="1" applyProtection="1">
      <alignment vertical="center"/>
      <protection/>
    </xf>
    <xf numFmtId="0" fontId="13" fillId="0" borderId="0" xfId="93" applyFont="1" applyAlignment="1" applyProtection="1">
      <alignment horizontal="center" vertical="center"/>
      <protection/>
    </xf>
    <xf numFmtId="0" fontId="13" fillId="0" borderId="0" xfId="50" applyFont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center" vertical="center"/>
      <protection/>
    </xf>
    <xf numFmtId="0" fontId="13" fillId="12" borderId="11" xfId="93" applyFont="1" applyFill="1" applyBorder="1" applyAlignment="1" applyProtection="1">
      <alignment horizontal="center" vertical="center"/>
      <protection/>
    </xf>
    <xf numFmtId="0" fontId="13" fillId="12" borderId="14" xfId="50" applyFont="1" applyFill="1" applyBorder="1" applyAlignment="1" applyProtection="1">
      <alignment vertical="center" shrinkToFit="1"/>
      <protection/>
    </xf>
    <xf numFmtId="2" fontId="14" fillId="0" borderId="14" xfId="50" applyNumberFormat="1" applyFont="1" applyBorder="1" applyAlignment="1" applyProtection="1">
      <alignment horizontal="center" vertical="center" shrinkToFit="1"/>
      <protection/>
    </xf>
    <xf numFmtId="192" fontId="14" fillId="0" borderId="11" xfId="50" applyNumberFormat="1" applyFont="1" applyBorder="1" applyAlignment="1" applyProtection="1">
      <alignment horizontal="center" vertical="center" shrinkToFit="1"/>
      <protection/>
    </xf>
    <xf numFmtId="0" fontId="13" fillId="0" borderId="11" xfId="50" applyFont="1" applyBorder="1" applyAlignment="1" applyProtection="1">
      <alignment horizontal="center" vertical="center"/>
      <protection/>
    </xf>
    <xf numFmtId="2" fontId="88" fillId="0" borderId="0" xfId="93" applyNumberFormat="1" applyFont="1" applyAlignment="1" applyProtection="1">
      <alignment horizontal="center" vertical="center" shrinkToFit="1"/>
      <protection/>
    </xf>
    <xf numFmtId="0" fontId="14" fillId="0" borderId="0" xfId="93" applyFont="1" applyAlignment="1" applyProtection="1">
      <alignment horizontal="center" vertical="center" shrinkToFit="1"/>
      <protection/>
    </xf>
    <xf numFmtId="192" fontId="13" fillId="19" borderId="11" xfId="50" applyNumberFormat="1" applyFont="1" applyFill="1" applyBorder="1" applyAlignment="1" applyProtection="1">
      <alignment horizontal="center" vertical="center" shrinkToFit="1"/>
      <protection/>
    </xf>
    <xf numFmtId="0" fontId="14" fillId="0" borderId="0" xfId="50" applyFont="1" applyAlignment="1" applyProtection="1">
      <alignment vertical="top"/>
      <protection/>
    </xf>
    <xf numFmtId="2" fontId="14" fillId="0" borderId="0" xfId="93" applyNumberFormat="1" applyFont="1" applyBorder="1" applyAlignment="1" applyProtection="1">
      <alignment horizontal="center"/>
      <protection/>
    </xf>
    <xf numFmtId="0" fontId="85" fillId="0" borderId="0" xfId="50" applyFont="1" applyAlignment="1" applyProtection="1">
      <alignment vertical="top"/>
      <protection/>
    </xf>
    <xf numFmtId="0" fontId="14" fillId="0" borderId="0" xfId="93" applyFont="1" applyFill="1" applyAlignment="1" applyProtection="1">
      <alignment vertical="center"/>
      <protection/>
    </xf>
    <xf numFmtId="0" fontId="14" fillId="0" borderId="0" xfId="62" applyFont="1" applyAlignment="1" applyProtection="1">
      <alignment vertical="center" wrapText="1"/>
      <protection/>
    </xf>
    <xf numFmtId="0" fontId="14" fillId="0" borderId="0" xfId="62" applyFont="1" applyFill="1" applyAlignment="1" applyProtection="1">
      <alignment vertical="center" wrapText="1"/>
      <protection/>
    </xf>
    <xf numFmtId="43" fontId="14" fillId="0" borderId="0" xfId="83" applyFont="1" applyFill="1" applyBorder="1" applyAlignment="1" applyProtection="1">
      <alignment horizontal="center" vertical="center" shrinkToFit="1"/>
      <protection/>
    </xf>
    <xf numFmtId="0" fontId="14" fillId="0" borderId="0" xfId="64" applyFont="1" applyFill="1" applyBorder="1" applyAlignment="1" applyProtection="1">
      <alignment vertical="center" wrapText="1" shrinkToFit="1"/>
      <protection/>
    </xf>
    <xf numFmtId="0" fontId="88" fillId="0" borderId="0" xfId="62" applyFont="1" applyFill="1" applyBorder="1" applyAlignment="1" applyProtection="1">
      <alignment vertical="center" wrapText="1"/>
      <protection/>
    </xf>
    <xf numFmtId="0" fontId="88" fillId="0" borderId="0" xfId="62" applyFont="1" applyFill="1" applyAlignment="1" applyProtection="1">
      <alignment vertical="center" wrapText="1"/>
      <protection/>
    </xf>
    <xf numFmtId="0" fontId="90" fillId="0" borderId="0" xfId="93" applyFont="1" applyAlignment="1" applyProtection="1">
      <alignment vertical="center"/>
      <protection/>
    </xf>
    <xf numFmtId="0" fontId="14" fillId="0" borderId="0" xfId="62" applyFont="1" applyFill="1" applyBorder="1" applyAlignment="1" applyProtection="1">
      <alignment horizontal="center" vertical="center" wrapText="1"/>
      <protection/>
    </xf>
    <xf numFmtId="0" fontId="14" fillId="0" borderId="0" xfId="63" applyFont="1" applyFill="1" applyBorder="1" applyAlignment="1" applyProtection="1">
      <alignment horizontal="left" vertical="center"/>
      <protection/>
    </xf>
    <xf numFmtId="0" fontId="13" fillId="0" borderId="0" xfId="93" applyFont="1" applyBorder="1" applyAlignment="1" applyProtection="1">
      <alignment vertical="center"/>
      <protection/>
    </xf>
    <xf numFmtId="0" fontId="14" fillId="0" borderId="0" xfId="50" applyFont="1" applyAlignment="1" applyProtection="1">
      <alignment vertical="center" wrapText="1"/>
      <protection/>
    </xf>
    <xf numFmtId="0" fontId="90" fillId="0" borderId="0" xfId="62" applyFont="1" applyFill="1" applyBorder="1" applyAlignment="1" applyProtection="1">
      <alignment horizontal="center" vertical="center" wrapText="1"/>
      <protection/>
    </xf>
    <xf numFmtId="0" fontId="13" fillId="0" borderId="0" xfId="93" applyFont="1" applyFill="1" applyAlignment="1" applyProtection="1">
      <alignment horizontal="left"/>
      <protection/>
    </xf>
    <xf numFmtId="0" fontId="14" fillId="0" borderId="0" xfId="50" applyFont="1" applyFill="1" applyAlignment="1" applyProtection="1">
      <alignment vertical="center" wrapText="1"/>
      <protection/>
    </xf>
    <xf numFmtId="0" fontId="14" fillId="0" borderId="0" xfId="50" applyFont="1" applyAlignment="1" applyProtection="1">
      <alignment horizontal="right" vertical="top" wrapText="1"/>
      <protection/>
    </xf>
    <xf numFmtId="0" fontId="88" fillId="0" borderId="0" xfId="50" applyFont="1" applyAlignment="1" applyProtection="1">
      <alignment vertical="top"/>
      <protection/>
    </xf>
    <xf numFmtId="0" fontId="23" fillId="0" borderId="0" xfId="91" applyFont="1" applyFill="1" applyAlignment="1" applyProtection="1">
      <alignment vertical="top"/>
      <protection/>
    </xf>
    <xf numFmtId="0" fontId="91" fillId="0" borderId="23" xfId="91" applyFont="1" applyFill="1" applyBorder="1" applyAlignment="1" applyProtection="1">
      <alignment vertical="top" wrapText="1" shrinkToFit="1"/>
      <protection/>
    </xf>
    <xf numFmtId="0" fontId="91" fillId="0" borderId="23" xfId="91" applyFont="1" applyFill="1" applyBorder="1" applyAlignment="1" applyProtection="1">
      <alignment vertical="top" wrapText="1"/>
      <protection/>
    </xf>
    <xf numFmtId="0" fontId="23" fillId="0" borderId="23" xfId="91" applyFont="1" applyFill="1" applyBorder="1" applyAlignment="1" applyProtection="1">
      <alignment vertical="top" wrapText="1"/>
      <protection/>
    </xf>
    <xf numFmtId="0" fontId="92" fillId="0" borderId="21" xfId="91" applyFont="1" applyFill="1" applyBorder="1" applyAlignment="1" applyProtection="1">
      <alignment horizontal="center" vertical="center"/>
      <protection/>
    </xf>
    <xf numFmtId="0" fontId="92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7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86" fillId="0" borderId="0" xfId="91" applyNumberFormat="1" applyFont="1" applyFill="1" applyBorder="1" applyAlignment="1" applyProtection="1">
      <alignment horizontal="center" vertical="top" shrinkToFit="1"/>
      <protection/>
    </xf>
    <xf numFmtId="192" fontId="86" fillId="0" borderId="0" xfId="91" applyNumberFormat="1" applyFont="1" applyFill="1" applyBorder="1" applyAlignment="1" applyProtection="1">
      <alignment vertical="top" shrinkToFit="1"/>
      <protection/>
    </xf>
    <xf numFmtId="192" fontId="86" fillId="0" borderId="0" xfId="91" applyNumberFormat="1" applyFont="1" applyFill="1" applyAlignment="1" applyProtection="1">
      <alignment vertical="top" shrinkToFit="1"/>
      <protection/>
    </xf>
    <xf numFmtId="0" fontId="86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8" xfId="91" applyFont="1" applyFill="1" applyBorder="1" applyAlignment="1" applyProtection="1">
      <alignment horizontal="center" vertical="top" shrinkToFit="1"/>
      <protection/>
    </xf>
    <xf numFmtId="195" fontId="91" fillId="0" borderId="29" xfId="91" applyNumberFormat="1" applyFont="1" applyFill="1" applyBorder="1" applyAlignment="1" applyProtection="1">
      <alignment horizontal="center" vertical="top" shrinkToFit="1"/>
      <protection/>
    </xf>
    <xf numFmtId="2" fontId="23" fillId="0" borderId="29" xfId="91" applyNumberFormat="1" applyFont="1" applyFill="1" applyBorder="1" applyAlignment="1" applyProtection="1">
      <alignment horizontal="center" vertical="top" shrinkToFit="1"/>
      <protection/>
    </xf>
    <xf numFmtId="2" fontId="91" fillId="0" borderId="30" xfId="91" applyNumberFormat="1" applyFont="1" applyFill="1" applyBorder="1" applyAlignment="1" applyProtection="1">
      <alignment horizontal="center" vertical="top" shrinkToFit="1"/>
      <protection/>
    </xf>
    <xf numFmtId="0" fontId="92" fillId="0" borderId="21" xfId="91" applyFont="1" applyFill="1" applyBorder="1" applyAlignment="1" applyProtection="1">
      <alignment horizontal="center" vertical="center" shrinkToFit="1"/>
      <protection/>
    </xf>
    <xf numFmtId="0" fontId="92" fillId="0" borderId="0" xfId="91" applyFont="1" applyFill="1" applyAlignment="1" applyProtection="1">
      <alignment horizontal="center" vertical="center" shrinkToFit="1"/>
      <protection/>
    </xf>
    <xf numFmtId="0" fontId="92" fillId="0" borderId="0" xfId="91" applyFont="1" applyFill="1" applyAlignment="1" applyProtection="1">
      <alignment horizontal="center" vertical="top" shrinkToFit="1"/>
      <protection/>
    </xf>
    <xf numFmtId="0" fontId="87" fillId="0" borderId="0" xfId="91" applyFont="1" applyFill="1" applyBorder="1" applyAlignment="1" applyProtection="1">
      <alignment horizontal="center" vertical="center" shrinkToFit="1"/>
      <protection/>
    </xf>
    <xf numFmtId="0" fontId="86" fillId="0" borderId="0" xfId="91" applyNumberFormat="1" applyFont="1" applyFill="1" applyBorder="1" applyAlignment="1" applyProtection="1">
      <alignment horizontal="center" vertical="center" shrinkToFit="1"/>
      <protection/>
    </xf>
    <xf numFmtId="0" fontId="86" fillId="0" borderId="0" xfId="83" applyNumberFormat="1" applyFont="1" applyFill="1" applyBorder="1" applyAlignment="1" applyProtection="1">
      <alignment vertical="center" shrinkToFit="1"/>
      <protection/>
    </xf>
    <xf numFmtId="197" fontId="86" fillId="0" borderId="0" xfId="83" applyNumberFormat="1" applyFont="1" applyFill="1" applyBorder="1" applyAlignment="1" applyProtection="1">
      <alignment horizontal="center" vertical="center" shrinkToFit="1"/>
      <protection/>
    </xf>
    <xf numFmtId="192" fontId="86" fillId="0" borderId="0" xfId="83" applyNumberFormat="1" applyFont="1" applyFill="1" applyBorder="1" applyAlignment="1" applyProtection="1">
      <alignment horizontal="center" vertical="center" shrinkToFit="1"/>
      <protection/>
    </xf>
    <xf numFmtId="0" fontId="86" fillId="0" borderId="0" xfId="91" applyFont="1" applyFill="1" applyBorder="1" applyAlignment="1" applyProtection="1">
      <alignment horizontal="left" vertical="center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192" fontId="86" fillId="0" borderId="0" xfId="83" applyNumberFormat="1" applyFont="1" applyFill="1" applyBorder="1" applyAlignment="1" applyProtection="1">
      <alignment vertical="center" shrinkToFit="1"/>
      <protection/>
    </xf>
    <xf numFmtId="0" fontId="87" fillId="0" borderId="0" xfId="91" applyFont="1" applyFill="1" applyBorder="1" applyAlignment="1" applyProtection="1">
      <alignment vertical="center" shrinkToFit="1"/>
      <protection/>
    </xf>
    <xf numFmtId="192" fontId="86" fillId="0" borderId="0" xfId="91" applyNumberFormat="1" applyFont="1" applyFill="1" applyBorder="1" applyAlignment="1" applyProtection="1">
      <alignment horizontal="center" vertical="center" shrinkToFit="1"/>
      <protection/>
    </xf>
    <xf numFmtId="192" fontId="86" fillId="0" borderId="0" xfId="91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0" fontId="86" fillId="0" borderId="0" xfId="91" applyFont="1" applyFill="1" applyAlignment="1" applyProtection="1">
      <alignment vertical="center" shrinkToFit="1"/>
      <protection/>
    </xf>
    <xf numFmtId="0" fontId="86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7" fillId="0" borderId="0" xfId="91" applyFont="1" applyFill="1" applyBorder="1" applyAlignment="1" applyProtection="1">
      <alignment vertical="top"/>
      <protection/>
    </xf>
    <xf numFmtId="2" fontId="87" fillId="6" borderId="11" xfId="91" applyNumberFormat="1" applyFont="1" applyFill="1" applyBorder="1" applyAlignment="1" applyProtection="1">
      <alignment horizontal="center" vertical="center" shrinkToFit="1"/>
      <protection/>
    </xf>
    <xf numFmtId="0" fontId="89" fillId="0" borderId="0" xfId="93" applyFont="1" applyAlignment="1" applyProtection="1">
      <alignment horizontal="center" vertical="center"/>
      <protection/>
    </xf>
    <xf numFmtId="2" fontId="91" fillId="0" borderId="29" xfId="91" applyNumberFormat="1" applyFont="1" applyFill="1" applyBorder="1" applyAlignment="1" applyProtection="1">
      <alignment horizontal="center" vertical="top" shrinkToFit="1"/>
      <protection/>
    </xf>
    <xf numFmtId="2" fontId="91" fillId="0" borderId="31" xfId="91" applyNumberFormat="1" applyFont="1" applyFill="1" applyBorder="1" applyAlignment="1" applyProtection="1">
      <alignment horizontal="center" vertical="top" shrinkToFit="1"/>
      <protection/>
    </xf>
    <xf numFmtId="0" fontId="91" fillId="0" borderId="32" xfId="91" applyFont="1" applyFill="1" applyBorder="1" applyAlignment="1" applyProtection="1">
      <alignment vertical="top" wrapText="1"/>
      <protection/>
    </xf>
    <xf numFmtId="0" fontId="86" fillId="0" borderId="33" xfId="91" applyFont="1" applyFill="1" applyBorder="1" applyAlignment="1" applyProtection="1">
      <alignment horizontal="center" vertical="top" shrinkToFit="1"/>
      <protection/>
    </xf>
    <xf numFmtId="2" fontId="86" fillId="0" borderId="33" xfId="91" applyNumberFormat="1" applyFont="1" applyFill="1" applyBorder="1" applyAlignment="1" applyProtection="1">
      <alignment horizontal="center" vertical="top" shrinkToFit="1"/>
      <protection/>
    </xf>
    <xf numFmtId="192" fontId="86" fillId="0" borderId="34" xfId="91" applyNumberFormat="1" applyFont="1" applyFill="1" applyBorder="1" applyAlignment="1" applyProtection="1">
      <alignment horizontal="center" vertical="top" shrinkToFit="1"/>
      <protection/>
    </xf>
    <xf numFmtId="192" fontId="86" fillId="0" borderId="33" xfId="83" applyNumberFormat="1" applyFont="1" applyFill="1" applyBorder="1" applyAlignment="1" applyProtection="1">
      <alignment horizontal="center" vertical="top" shrinkToFit="1"/>
      <protection/>
    </xf>
    <xf numFmtId="3" fontId="14" fillId="37" borderId="11" xfId="83" applyNumberFormat="1" applyFont="1" applyFill="1" applyBorder="1" applyAlignment="1" applyProtection="1">
      <alignment horizontal="center" vertical="center" shrinkToFit="1"/>
      <protection/>
    </xf>
    <xf numFmtId="4" fontId="14" fillId="19" borderId="11" xfId="83" applyNumberFormat="1" applyFont="1" applyFill="1" applyBorder="1" applyAlignment="1" applyProtection="1">
      <alignment horizontal="center" vertical="center" shrinkToFit="1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64" applyFont="1" applyFill="1" applyBorder="1" applyAlignment="1" applyProtection="1">
      <alignment horizontal="left" vertical="center" indent="1"/>
      <protection/>
    </xf>
    <xf numFmtId="0" fontId="22" fillId="0" borderId="12" xfId="93" applyFont="1" applyFill="1" applyBorder="1" applyAlignment="1" applyProtection="1">
      <alignment horizontal="center" vertical="center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2" fillId="0" borderId="12" xfId="64" applyFont="1" applyFill="1" applyBorder="1" applyAlignment="1" applyProtection="1">
      <alignment horizontal="left" vertical="center" indent="1"/>
      <protection/>
    </xf>
    <xf numFmtId="0" fontId="22" fillId="0" borderId="12" xfId="93" applyFont="1" applyBorder="1" applyAlignment="1" applyProtection="1">
      <alignment horizontal="center" vertical="center"/>
      <protection/>
    </xf>
    <xf numFmtId="2" fontId="23" fillId="0" borderId="12" xfId="64" applyNumberFormat="1" applyFont="1" applyFill="1" applyBorder="1" applyAlignment="1" applyProtection="1">
      <alignment horizontal="left" vertical="center" indent="1"/>
      <protection/>
    </xf>
    <xf numFmtId="192" fontId="23" fillId="0" borderId="12" xfId="50" applyNumberFormat="1" applyFont="1" applyBorder="1" applyAlignment="1" applyProtection="1">
      <alignment horizontal="left" vertical="center" indent="1"/>
      <protection/>
    </xf>
    <xf numFmtId="192" fontId="23" fillId="0" borderId="12" xfId="64" applyNumberFormat="1" applyFont="1" applyFill="1" applyBorder="1" applyAlignment="1" applyProtection="1">
      <alignment horizontal="left" vertical="center" indent="1"/>
      <protection/>
    </xf>
    <xf numFmtId="0" fontId="93" fillId="35" borderId="12" xfId="64" applyFont="1" applyFill="1" applyBorder="1" applyAlignment="1" applyProtection="1">
      <alignment horizontal="left" vertical="center" indent="1"/>
      <protection locked="0"/>
    </xf>
    <xf numFmtId="0" fontId="23" fillId="0" borderId="0" xfId="64" applyFont="1" applyAlignment="1" applyProtection="1">
      <alignment horizontal="left" vertical="center" indent="1"/>
      <protection/>
    </xf>
    <xf numFmtId="195" fontId="94" fillId="0" borderId="0" xfId="93" applyNumberFormat="1" applyFont="1" applyFill="1" applyBorder="1" applyAlignment="1" applyProtection="1">
      <alignment horizontal="left" vertical="center" indent="1"/>
      <protection/>
    </xf>
    <xf numFmtId="0" fontId="22" fillId="0" borderId="0" xfId="93" applyFont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2" fillId="0" borderId="0" xfId="65" applyFont="1" applyFill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center" vertical="center"/>
      <protection/>
    </xf>
    <xf numFmtId="0" fontId="23" fillId="0" borderId="11" xfId="93" applyFont="1" applyFill="1" applyBorder="1" applyAlignment="1" applyProtection="1">
      <alignment horizontal="center" vertical="center"/>
      <protection/>
    </xf>
    <xf numFmtId="0" fontId="22" fillId="12" borderId="11" xfId="62" applyFont="1" applyFill="1" applyBorder="1" applyAlignment="1" applyProtection="1">
      <alignment horizontal="center" vertical="center" shrinkToFi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0" fontId="23" fillId="0" borderId="0" xfId="62" applyFont="1" applyFill="1" applyBorder="1" applyAlignment="1" applyProtection="1">
      <alignment horizontal="left" vertical="center" wrapText="1" indent="1"/>
      <protection/>
    </xf>
    <xf numFmtId="1" fontId="23" fillId="0" borderId="11" xfId="77" applyNumberFormat="1" applyFont="1" applyFill="1" applyBorder="1" applyAlignment="1" applyProtection="1">
      <alignment horizontal="center" vertical="center" wrapText="1"/>
      <protection/>
    </xf>
    <xf numFmtId="1" fontId="23" fillId="38" borderId="11" xfId="77" applyNumberFormat="1" applyFont="1" applyFill="1" applyBorder="1" applyAlignment="1" applyProtection="1">
      <alignment horizontal="center" vertical="center" wrapText="1"/>
      <protection/>
    </xf>
    <xf numFmtId="194" fontId="22" fillId="0" borderId="11" xfId="35" applyNumberFormat="1" applyFont="1" applyFill="1" applyBorder="1" applyAlignment="1" applyProtection="1">
      <alignment horizontal="center" vertical="center"/>
      <protection/>
    </xf>
    <xf numFmtId="193" fontId="23" fillId="0" borderId="11" xfId="62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left" vertical="center" indent="1"/>
      <protection/>
    </xf>
    <xf numFmtId="2" fontId="23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2" fontId="92" fillId="0" borderId="0" xfId="62" applyNumberFormat="1" applyFont="1" applyAlignment="1" applyProtection="1">
      <alignment horizontal="left" vertical="center" indent="1"/>
      <protection/>
    </xf>
    <xf numFmtId="0" fontId="92" fillId="0" borderId="0" xfId="62" applyFont="1" applyAlignment="1" applyProtection="1">
      <alignment horizontal="left" vertical="center" indent="1"/>
      <protection/>
    </xf>
    <xf numFmtId="194" fontId="22" fillId="37" borderId="11" xfId="35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left" vertical="center" wrapText="1" indent="1"/>
      <protection/>
    </xf>
    <xf numFmtId="194" fontId="22" fillId="0" borderId="0" xfId="35" applyNumberFormat="1" applyFont="1" applyFill="1" applyBorder="1" applyAlignment="1" applyProtection="1">
      <alignment horizontal="center" vertical="center"/>
      <protection/>
    </xf>
    <xf numFmtId="0" fontId="94" fillId="0" borderId="0" xfId="62" applyFont="1" applyAlignment="1" applyProtection="1">
      <alignment horizontal="lef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94" fillId="0" borderId="0" xfId="62" applyFont="1" applyAlignment="1" applyProtection="1">
      <alignment horizontal="center" vertical="center"/>
      <protection/>
    </xf>
    <xf numFmtId="0" fontId="92" fillId="0" borderId="0" xfId="62" applyFont="1" applyAlignment="1" applyProtection="1">
      <alignment horizontal="center" vertical="center"/>
      <protection/>
    </xf>
    <xf numFmtId="14" fontId="23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94" fillId="0" borderId="22" xfId="62" applyNumberFormat="1" applyFont="1" applyBorder="1" applyAlignment="1" applyProtection="1">
      <alignment horizontal="left" vertical="center" indent="1"/>
      <protection/>
    </xf>
    <xf numFmtId="0" fontId="94" fillId="0" borderId="0" xfId="62" applyNumberFormat="1" applyFont="1" applyAlignment="1" applyProtection="1">
      <alignment horizontal="left" vertical="center" indent="1"/>
      <protection/>
    </xf>
    <xf numFmtId="14" fontId="92" fillId="0" borderId="0" xfId="62" applyNumberFormat="1" applyFont="1" applyAlignment="1" applyProtection="1">
      <alignment horizontal="left" vertical="center" indent="1"/>
      <protection/>
    </xf>
    <xf numFmtId="0" fontId="92" fillId="0" borderId="0" xfId="62" applyNumberFormat="1" applyFont="1" applyAlignment="1" applyProtection="1">
      <alignment horizontal="left" vertical="center" indent="1"/>
      <protection/>
    </xf>
    <xf numFmtId="14" fontId="23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63" applyFont="1" applyAlignment="1" applyProtection="1">
      <alignment horizontal="left" vertical="center" indent="1"/>
      <protection/>
    </xf>
    <xf numFmtId="0" fontId="22" fillId="0" borderId="0" xfId="91" applyFont="1" applyFill="1" applyAlignment="1" applyProtection="1">
      <alignment horizontal="right" vertical="center" indent="1" shrinkToFit="1"/>
      <protection/>
    </xf>
    <xf numFmtId="0" fontId="22" fillId="0" borderId="0" xfId="91" applyFont="1" applyFill="1" applyAlignment="1" applyProtection="1">
      <alignment horizontal="right" vertical="center" indent="1"/>
      <protection/>
    </xf>
    <xf numFmtId="0" fontId="14" fillId="0" borderId="0" xfId="91" applyFont="1" applyAlignment="1" applyProtection="1">
      <alignment horizontal="right" vertical="center" indent="1"/>
      <protection/>
    </xf>
    <xf numFmtId="1" fontId="28" fillId="0" borderId="11" xfId="91" applyNumberFormat="1" applyFont="1" applyFill="1" applyBorder="1" applyAlignment="1" applyProtection="1">
      <alignment horizontal="right" shrinkToFit="1"/>
      <protection/>
    </xf>
    <xf numFmtId="0" fontId="14" fillId="0" borderId="0" xfId="91" applyNumberFormat="1" applyFont="1" applyFill="1" applyBorder="1" applyAlignment="1" applyProtection="1">
      <alignment horizontal="left" vertical="center" indent="10"/>
      <protection/>
    </xf>
    <xf numFmtId="0" fontId="85" fillId="0" borderId="0" xfId="91" applyNumberFormat="1" applyFont="1" applyFill="1" applyBorder="1" applyAlignment="1" applyProtection="1">
      <alignment horizontal="left" vertical="center" indent="10"/>
      <protection/>
    </xf>
    <xf numFmtId="0" fontId="95" fillId="0" borderId="0" xfId="91" applyNumberFormat="1" applyFont="1" applyFill="1" applyBorder="1" applyAlignment="1" applyProtection="1">
      <alignment horizontal="left" vertical="center" indent="10"/>
      <protection/>
    </xf>
    <xf numFmtId="0" fontId="96" fillId="0" borderId="0" xfId="91" applyNumberFormat="1" applyFont="1" applyFill="1" applyBorder="1" applyAlignment="1" applyProtection="1">
      <alignment horizontal="left" vertical="center" indent="10"/>
      <protection/>
    </xf>
    <xf numFmtId="0" fontId="97" fillId="0" borderId="0" xfId="91" applyNumberFormat="1" applyFont="1" applyFill="1" applyBorder="1" applyAlignment="1" applyProtection="1">
      <alignment horizontal="left" vertical="center" indent="10"/>
      <protection/>
    </xf>
    <xf numFmtId="0" fontId="98" fillId="0" borderId="0" xfId="91" applyNumberFormat="1" applyFont="1" applyFill="1" applyBorder="1" applyAlignment="1" applyProtection="1">
      <alignment horizontal="left" vertical="center" indent="10"/>
      <protection/>
    </xf>
    <xf numFmtId="0" fontId="87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85" fillId="0" borderId="0" xfId="62" applyFont="1" applyFill="1" applyAlignment="1" applyProtection="1">
      <alignment vertical="center" wrapText="1"/>
      <protection/>
    </xf>
    <xf numFmtId="0" fontId="89" fillId="0" borderId="0" xfId="93" applyFont="1" applyAlignment="1" applyProtection="1">
      <alignment vertical="center"/>
      <protection/>
    </xf>
    <xf numFmtId="0" fontId="89" fillId="0" borderId="0" xfId="50" applyFont="1" applyAlignment="1" applyProtection="1">
      <alignment horizontal="center" vertical="center"/>
      <protection/>
    </xf>
    <xf numFmtId="0" fontId="85" fillId="0" borderId="0" xfId="50" applyFont="1" applyAlignment="1" applyProtection="1">
      <alignment horizontal="center" vertical="center"/>
      <protection/>
    </xf>
    <xf numFmtId="0" fontId="85" fillId="0" borderId="0" xfId="93" applyFont="1" applyAlignment="1" applyProtection="1">
      <alignment vertical="center"/>
      <protection/>
    </xf>
    <xf numFmtId="0" fontId="85" fillId="0" borderId="0" xfId="93" applyFont="1" applyFill="1" applyAlignment="1" applyProtection="1">
      <alignment vertical="center"/>
      <protection/>
    </xf>
    <xf numFmtId="0" fontId="85" fillId="0" borderId="0" xfId="62" applyFont="1" applyAlignment="1" applyProtection="1">
      <alignment vertical="center" wrapText="1"/>
      <protection/>
    </xf>
    <xf numFmtId="0" fontId="85" fillId="0" borderId="0" xfId="62" applyFont="1" applyFill="1" applyBorder="1" applyAlignment="1" applyProtection="1">
      <alignment vertical="center" wrapText="1"/>
      <protection/>
    </xf>
    <xf numFmtId="0" fontId="85" fillId="0" borderId="0" xfId="62" applyFont="1" applyAlignment="1" applyProtection="1">
      <alignment vertical="top"/>
      <protection/>
    </xf>
    <xf numFmtId="0" fontId="85" fillId="0" borderId="0" xfId="50" applyFont="1" applyAlignment="1" applyProtection="1">
      <alignment vertical="center" wrapText="1"/>
      <protection/>
    </xf>
    <xf numFmtId="0" fontId="13" fillId="2" borderId="11" xfId="63" applyFont="1" applyFill="1" applyBorder="1" applyAlignment="1" applyProtection="1">
      <alignment horizontal="center" vertical="center"/>
      <protection/>
    </xf>
    <xf numFmtId="0" fontId="14" fillId="35" borderId="11" xfId="62" applyFont="1" applyFill="1" applyBorder="1" applyAlignment="1" applyProtection="1">
      <alignment vertical="center" wrapText="1"/>
      <protection locked="0"/>
    </xf>
    <xf numFmtId="2" fontId="13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209" fontId="14" fillId="37" borderId="0" xfId="83" applyNumberFormat="1" applyFont="1" applyFill="1" applyBorder="1" applyAlignment="1" applyProtection="1">
      <alignment horizontal="center" vertical="center" shrinkToFit="1"/>
      <protection/>
    </xf>
    <xf numFmtId="0" fontId="14" fillId="0" borderId="0" xfId="50" applyFont="1" applyFill="1" applyAlignment="1" applyProtection="1">
      <alignment horizontal="left" vertical="top" wrapText="1"/>
      <protection/>
    </xf>
    <xf numFmtId="0" fontId="85" fillId="0" borderId="0" xfId="64" applyFont="1" applyFill="1" applyBorder="1" applyAlignment="1" applyProtection="1">
      <alignment vertical="center" wrapText="1" shrinkToFit="1"/>
      <protection/>
    </xf>
    <xf numFmtId="0" fontId="85" fillId="0" borderId="0" xfId="64" applyFont="1" applyFill="1" applyBorder="1" applyAlignment="1" applyProtection="1">
      <alignment vertical="center" shrinkToFit="1"/>
      <protection/>
    </xf>
    <xf numFmtId="2" fontId="89" fillId="0" borderId="0" xfId="77" applyNumberFormat="1" applyFont="1" applyFill="1" applyBorder="1" applyAlignment="1" applyProtection="1">
      <alignment horizontal="center" vertical="center" wrapText="1"/>
      <protection/>
    </xf>
    <xf numFmtId="0" fontId="85" fillId="0" borderId="0" xfId="93" applyFont="1" applyProtection="1">
      <alignment/>
      <protection/>
    </xf>
    <xf numFmtId="0" fontId="89" fillId="0" borderId="0" xfId="64" applyFont="1" applyFill="1" applyBorder="1" applyAlignment="1" applyProtection="1">
      <alignment horizontal="center" vertical="center" wrapText="1"/>
      <protection/>
    </xf>
    <xf numFmtId="0" fontId="89" fillId="0" borderId="0" xfId="62" applyFont="1" applyFill="1" applyBorder="1" applyAlignment="1" applyProtection="1">
      <alignment horizontal="center" vertical="center" wrapText="1"/>
      <protection/>
    </xf>
    <xf numFmtId="209" fontId="85" fillId="37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22" xfId="64" applyFont="1" applyFill="1" applyBorder="1" applyAlignment="1" applyProtection="1">
      <alignment vertical="center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8" fillId="0" borderId="0" xfId="62" applyFont="1" applyAlignment="1" applyProtection="1">
      <alignment horizontal="center" vertical="center" wrapText="1"/>
      <protection/>
    </xf>
    <xf numFmtId="0" fontId="88" fillId="0" borderId="0" xfId="64" applyFont="1" applyFill="1" applyBorder="1" applyAlignment="1" applyProtection="1">
      <alignment vertical="center" wrapText="1" shrinkToFit="1"/>
      <protection/>
    </xf>
    <xf numFmtId="0" fontId="88" fillId="0" borderId="0" xfId="50" applyFont="1" applyAlignment="1" applyProtection="1">
      <alignment horizontal="center" vertical="center" wrapText="1"/>
      <protection/>
    </xf>
    <xf numFmtId="0" fontId="88" fillId="0" borderId="0" xfId="50" applyFont="1" applyBorder="1" applyAlignment="1" applyProtection="1">
      <alignment horizontal="center" vertical="top"/>
      <protection/>
    </xf>
    <xf numFmtId="0" fontId="88" fillId="0" borderId="0" xfId="62" applyFont="1" applyFill="1" applyBorder="1" applyAlignment="1" applyProtection="1">
      <alignment horizontal="center" vertical="center" wrapText="1"/>
      <protection/>
    </xf>
    <xf numFmtId="209" fontId="88" fillId="37" borderId="0" xfId="83" applyNumberFormat="1" applyFont="1" applyFill="1" applyBorder="1" applyAlignment="1" applyProtection="1">
      <alignment horizontal="center" vertical="center" shrinkToFi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0" fontId="12" fillId="0" borderId="26" xfId="91" applyFont="1" applyFill="1" applyBorder="1" applyAlignment="1" applyProtection="1">
      <alignment horizontal="center" vertical="center" wrapText="1" shrinkToFit="1"/>
      <protection/>
    </xf>
    <xf numFmtId="0" fontId="13" fillId="35" borderId="35" xfId="91" applyFont="1" applyFill="1" applyBorder="1" applyAlignment="1" applyProtection="1">
      <alignment horizontal="center" vertical="center"/>
      <protection locked="0"/>
    </xf>
    <xf numFmtId="0" fontId="13" fillId="35" borderId="36" xfId="91" applyFont="1" applyFill="1" applyBorder="1" applyAlignment="1" applyProtection="1">
      <alignment horizontal="center" vertical="center"/>
      <protection locked="0"/>
    </xf>
    <xf numFmtId="0" fontId="13" fillId="35" borderId="37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87" fillId="0" borderId="21" xfId="83" applyNumberFormat="1" applyFont="1" applyFill="1" applyBorder="1" applyAlignment="1" applyProtection="1">
      <alignment horizontal="center" vertical="center" shrinkToFit="1"/>
      <protection/>
    </xf>
    <xf numFmtId="192" fontId="87" fillId="0" borderId="20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8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12" fillId="0" borderId="26" xfId="91" applyFont="1" applyFill="1" applyBorder="1" applyAlignment="1" applyProtection="1">
      <alignment horizontal="center" vertical="center" shrinkToFit="1"/>
      <protection/>
    </xf>
    <xf numFmtId="0" fontId="99" fillId="6" borderId="14" xfId="91" applyFont="1" applyFill="1" applyBorder="1" applyAlignment="1" applyProtection="1">
      <alignment horizontal="left" vertical="center" wrapText="1"/>
      <protection/>
    </xf>
    <xf numFmtId="0" fontId="99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7" fillId="0" borderId="20" xfId="91" applyNumberFormat="1" applyFont="1" applyFill="1" applyBorder="1" applyAlignment="1" applyProtection="1">
      <alignment horizontal="center" vertical="center"/>
      <protection/>
    </xf>
    <xf numFmtId="192" fontId="13" fillId="0" borderId="38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/>
    </xf>
    <xf numFmtId="0" fontId="13" fillId="0" borderId="41" xfId="91" applyFont="1" applyFill="1" applyBorder="1" applyAlignment="1" applyProtection="1">
      <alignment horizontal="center" vertical="center"/>
      <protection/>
    </xf>
    <xf numFmtId="0" fontId="13" fillId="0" borderId="42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43" xfId="91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3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/>
      <protection locked="0"/>
    </xf>
    <xf numFmtId="0" fontId="14" fillId="0" borderId="14" xfId="63" applyFont="1" applyBorder="1" applyAlignment="1" applyProtection="1">
      <alignment horizontal="right" vertical="center" wrapText="1" indent="1"/>
      <protection/>
    </xf>
    <xf numFmtId="0" fontId="14" fillId="0" borderId="15" xfId="63" applyFont="1" applyBorder="1" applyAlignment="1" applyProtection="1">
      <alignment horizontal="right" vertical="center" wrapText="1" indent="1"/>
      <protection/>
    </xf>
    <xf numFmtId="0" fontId="14" fillId="0" borderId="12" xfId="63" applyFont="1" applyBorder="1" applyAlignment="1" applyProtection="1">
      <alignment horizontal="right" vertical="center" wrapText="1" indent="1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3" fillId="0" borderId="22" xfId="93" applyFont="1" applyFill="1" applyBorder="1" applyAlignment="1" applyProtection="1">
      <alignment horizontal="left" vertical="center" shrinkToFit="1"/>
      <protection/>
    </xf>
    <xf numFmtId="0" fontId="13" fillId="0" borderId="0" xfId="93" applyFont="1" applyFill="1" applyBorder="1" applyAlignment="1" applyProtection="1">
      <alignment horizontal="left" vertical="center" shrinkToFit="1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22" xfId="62" applyFont="1" applyBorder="1" applyAlignment="1" applyProtection="1">
      <alignment horizontal="left" vertical="center" shrinkToFit="1"/>
      <protection/>
    </xf>
    <xf numFmtId="0" fontId="14" fillId="0" borderId="0" xfId="62" applyFont="1" applyAlignment="1" applyProtection="1">
      <alignment horizontal="left" vertical="center" shrinkToFit="1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4" xfId="62" applyFont="1" applyBorder="1" applyAlignment="1" applyProtection="1">
      <alignment horizontal="right" vertical="center" wrapText="1"/>
      <protection/>
    </xf>
    <xf numFmtId="0" fontId="3" fillId="0" borderId="22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2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/>
      <protection/>
    </xf>
    <xf numFmtId="0" fontId="13" fillId="0" borderId="22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4" fillId="35" borderId="14" xfId="62" applyFont="1" applyFill="1" applyBorder="1" applyAlignment="1" applyProtection="1">
      <alignment horizontal="center" vertical="center" wrapText="1"/>
      <protection locked="0"/>
    </xf>
    <xf numFmtId="0" fontId="14" fillId="35" borderId="12" xfId="62" applyFont="1" applyFill="1" applyBorder="1" applyAlignment="1" applyProtection="1">
      <alignment horizontal="center" vertical="center" wrapText="1"/>
      <protection locked="0"/>
    </xf>
    <xf numFmtId="14" fontId="14" fillId="35" borderId="14" xfId="63" applyNumberFormat="1" applyFont="1" applyFill="1" applyBorder="1" applyAlignment="1" applyProtection="1">
      <alignment horizontal="center" vertical="center" wrapText="1"/>
      <protection locked="0"/>
    </xf>
    <xf numFmtId="14" fontId="14" fillId="35" borderId="15" xfId="63" applyNumberFormat="1" applyFont="1" applyFill="1" applyBorder="1" applyAlignment="1" applyProtection="1">
      <alignment horizontal="center" vertical="center" wrapText="1"/>
      <protection locked="0"/>
    </xf>
    <xf numFmtId="14" fontId="14" fillId="35" borderId="12" xfId="63" applyNumberFormat="1" applyFont="1" applyFill="1" applyBorder="1" applyAlignment="1" applyProtection="1">
      <alignment horizontal="center" vertical="center" wrapText="1"/>
      <protection locked="0"/>
    </xf>
    <xf numFmtId="209" fontId="14" fillId="37" borderId="14" xfId="83" applyNumberFormat="1" applyFont="1" applyFill="1" applyBorder="1" applyAlignment="1" applyProtection="1">
      <alignment horizontal="center" vertical="center" shrinkToFit="1"/>
      <protection/>
    </xf>
    <xf numFmtId="209" fontId="14" fillId="37" borderId="12" xfId="83" applyNumberFormat="1" applyFont="1" applyFill="1" applyBorder="1" applyAlignment="1" applyProtection="1">
      <alignment horizontal="center" vertical="center" shrinkToFit="1"/>
      <protection/>
    </xf>
    <xf numFmtId="0" fontId="14" fillId="0" borderId="14" xfId="50" applyFont="1" applyBorder="1" applyAlignment="1" applyProtection="1">
      <alignment horizontal="right" vertical="center" wrapText="1" indent="1"/>
      <protection/>
    </xf>
    <xf numFmtId="0" fontId="14" fillId="0" borderId="15" xfId="50" applyFont="1" applyBorder="1" applyAlignment="1" applyProtection="1">
      <alignment horizontal="right" vertical="center" wrapText="1" indent="1"/>
      <protection/>
    </xf>
    <xf numFmtId="0" fontId="14" fillId="0" borderId="12" xfId="50" applyFont="1" applyBorder="1" applyAlignment="1" applyProtection="1">
      <alignment horizontal="right" vertical="center" wrapText="1" indent="1"/>
      <protection/>
    </xf>
    <xf numFmtId="0" fontId="12" fillId="2" borderId="0" xfId="62" applyFont="1" applyFill="1" applyAlignment="1" applyProtection="1">
      <alignment horizontal="left" vertical="center" wrapText="1" indent="1"/>
      <protection/>
    </xf>
    <xf numFmtId="0" fontId="12" fillId="2" borderId="44" xfId="62" applyFont="1" applyFill="1" applyBorder="1" applyAlignment="1" applyProtection="1">
      <alignment horizontal="left" vertical="center" wrapText="1" indent="1"/>
      <protection/>
    </xf>
    <xf numFmtId="0" fontId="13" fillId="2" borderId="14" xfId="63" applyFont="1" applyFill="1" applyBorder="1" applyAlignment="1" applyProtection="1">
      <alignment horizontal="center" vertical="center"/>
      <protection/>
    </xf>
    <xf numFmtId="0" fontId="13" fillId="2" borderId="12" xfId="63" applyFont="1" applyFill="1" applyBorder="1" applyAlignment="1" applyProtection="1">
      <alignment horizontal="center" vertical="center"/>
      <protection/>
    </xf>
    <xf numFmtId="0" fontId="13" fillId="2" borderId="14" xfId="63" applyFont="1" applyFill="1" applyBorder="1" applyAlignment="1" applyProtection="1">
      <alignment horizontal="center" vertical="center" wrapText="1" shrinkToFit="1"/>
      <protection/>
    </xf>
    <xf numFmtId="0" fontId="13" fillId="2" borderId="15" xfId="63" applyFont="1" applyFill="1" applyBorder="1" applyAlignment="1" applyProtection="1">
      <alignment horizontal="center" vertical="center" wrapText="1" shrinkToFit="1"/>
      <protection/>
    </xf>
    <xf numFmtId="0" fontId="13" fillId="2" borderId="12" xfId="63" applyFont="1" applyFill="1" applyBorder="1" applyAlignment="1" applyProtection="1">
      <alignment horizontal="center" vertical="center" wrapText="1" shrinkToFit="1"/>
      <protection/>
    </xf>
    <xf numFmtId="43" fontId="13" fillId="2" borderId="14" xfId="83" applyFont="1" applyFill="1" applyBorder="1" applyAlignment="1" applyProtection="1">
      <alignment horizontal="center" vertical="center" wrapText="1"/>
      <protection/>
    </xf>
    <xf numFmtId="43" fontId="13" fillId="2" borderId="15" xfId="83" applyFont="1" applyFill="1" applyBorder="1" applyAlignment="1" applyProtection="1">
      <alignment horizontal="center" vertical="center" wrapText="1"/>
      <protection/>
    </xf>
    <xf numFmtId="43" fontId="13" fillId="2" borderId="12" xfId="83" applyFont="1" applyFill="1" applyBorder="1" applyAlignment="1" applyProtection="1">
      <alignment horizontal="center" vertical="center" wrapText="1"/>
      <protection/>
    </xf>
    <xf numFmtId="0" fontId="13" fillId="2" borderId="14" xfId="64" applyFont="1" applyFill="1" applyBorder="1" applyAlignment="1" applyProtection="1">
      <alignment horizontal="center" vertical="center" wrapText="1"/>
      <protection/>
    </xf>
    <xf numFmtId="0" fontId="13" fillId="2" borderId="12" xfId="64" applyFont="1" applyFill="1" applyBorder="1" applyAlignment="1" applyProtection="1">
      <alignment horizontal="center" vertical="center" wrapText="1"/>
      <protection/>
    </xf>
    <xf numFmtId="0" fontId="100" fillId="38" borderId="14" xfId="62" applyFont="1" applyFill="1" applyBorder="1" applyAlignment="1" applyProtection="1">
      <alignment horizontal="center" vertical="center" wrapText="1"/>
      <protection/>
    </xf>
    <xf numFmtId="0" fontId="100" fillId="38" borderId="15" xfId="62" applyFont="1" applyFill="1" applyBorder="1" applyAlignment="1" applyProtection="1">
      <alignment horizontal="center" vertical="center" wrapText="1"/>
      <protection/>
    </xf>
    <xf numFmtId="0" fontId="100" fillId="38" borderId="12" xfId="62" applyFont="1" applyFill="1" applyBorder="1" applyAlignment="1" applyProtection="1">
      <alignment horizontal="center" vertical="center" wrapText="1"/>
      <protection/>
    </xf>
    <xf numFmtId="0" fontId="13" fillId="2" borderId="0" xfId="62" applyFont="1" applyFill="1" applyAlignment="1" applyProtection="1">
      <alignment horizontal="left" vertical="center" wrapText="1" indent="1"/>
      <protection/>
    </xf>
    <xf numFmtId="0" fontId="13" fillId="2" borderId="44" xfId="62" applyFont="1" applyFill="1" applyBorder="1" applyAlignment="1" applyProtection="1">
      <alignment horizontal="left" vertical="center" wrapText="1" indent="1"/>
      <protection/>
    </xf>
    <xf numFmtId="0" fontId="13" fillId="2" borderId="14" xfId="63" applyFont="1" applyFill="1" applyBorder="1" applyAlignment="1" applyProtection="1">
      <alignment horizontal="center" vertical="center" wrapText="1"/>
      <protection/>
    </xf>
    <xf numFmtId="0" fontId="13" fillId="2" borderId="12" xfId="63" applyFont="1" applyFill="1" applyBorder="1" applyAlignment="1" applyProtection="1">
      <alignment horizontal="center" vertical="center" wrapText="1"/>
      <protection/>
    </xf>
    <xf numFmtId="2" fontId="13" fillId="39" borderId="0" xfId="77" applyNumberFormat="1" applyFont="1" applyFill="1" applyBorder="1" applyAlignment="1" applyProtection="1">
      <alignment horizontal="left" vertical="center" wrapText="1"/>
      <protection/>
    </xf>
    <xf numFmtId="2" fontId="13" fillId="39" borderId="22" xfId="77" applyNumberFormat="1" applyFont="1" applyFill="1" applyBorder="1" applyAlignment="1" applyProtection="1">
      <alignment horizontal="center" vertical="center" wrapText="1"/>
      <protection/>
    </xf>
    <xf numFmtId="2" fontId="13" fillId="39" borderId="0" xfId="77" applyNumberFormat="1" applyFont="1" applyFill="1" applyBorder="1" applyAlignment="1" applyProtection="1">
      <alignment horizontal="center" vertical="center" wrapText="1"/>
      <protection/>
    </xf>
    <xf numFmtId="2" fontId="13" fillId="39" borderId="22" xfId="77" applyNumberFormat="1" applyFont="1" applyFill="1" applyBorder="1" applyAlignment="1" applyProtection="1">
      <alignment horizontal="center" vertical="top" wrapText="1"/>
      <protection/>
    </xf>
    <xf numFmtId="2" fontId="13" fillId="39" borderId="0" xfId="77" applyNumberFormat="1" applyFont="1" applyFill="1" applyBorder="1" applyAlignment="1" applyProtection="1">
      <alignment horizontal="center" vertical="top" wrapText="1"/>
      <protection/>
    </xf>
    <xf numFmtId="0" fontId="14" fillId="0" borderId="11" xfId="65" applyFont="1" applyFill="1" applyBorder="1" applyAlignment="1" applyProtection="1">
      <alignment horizontal="center" vertical="center"/>
      <protection/>
    </xf>
    <xf numFmtId="0" fontId="14" fillId="0" borderId="14" xfId="50" applyFont="1" applyFill="1" applyBorder="1" applyAlignment="1" applyProtection="1">
      <alignment horizontal="center" vertical="center"/>
      <protection/>
    </xf>
    <xf numFmtId="0" fontId="14" fillId="0" borderId="12" xfId="50" applyFont="1" applyFill="1" applyBorder="1" applyAlignment="1" applyProtection="1">
      <alignment horizontal="center" vertical="center"/>
      <protection/>
    </xf>
    <xf numFmtId="0" fontId="13" fillId="0" borderId="22" xfId="66" applyFont="1" applyFill="1" applyBorder="1" applyAlignment="1" applyProtection="1">
      <alignment horizontal="left" vertical="center" wrapText="1"/>
      <protection/>
    </xf>
    <xf numFmtId="0" fontId="13" fillId="0" borderId="0" xfId="66" applyFont="1" applyFill="1" applyBorder="1" applyAlignment="1" applyProtection="1">
      <alignment horizontal="left" vertical="center" wrapText="1"/>
      <protection/>
    </xf>
    <xf numFmtId="0" fontId="13" fillId="12" borderId="14" xfId="93" applyFont="1" applyFill="1" applyBorder="1" applyAlignment="1" applyProtection="1">
      <alignment horizontal="center" vertical="center"/>
      <protection/>
    </xf>
    <xf numFmtId="0" fontId="13" fillId="12" borderId="15" xfId="93" applyFont="1" applyFill="1" applyBorder="1" applyAlignment="1" applyProtection="1">
      <alignment horizontal="center" vertical="center"/>
      <protection/>
    </xf>
    <xf numFmtId="0" fontId="13" fillId="12" borderId="12" xfId="93" applyFont="1" applyFill="1" applyBorder="1" applyAlignment="1" applyProtection="1">
      <alignment horizontal="center" vertical="center"/>
      <protection/>
    </xf>
    <xf numFmtId="0" fontId="13" fillId="12" borderId="11" xfId="50" applyFont="1" applyFill="1" applyBorder="1" applyAlignment="1" applyProtection="1">
      <alignment horizontal="center" vertical="center"/>
      <protection/>
    </xf>
    <xf numFmtId="0" fontId="13" fillId="12" borderId="11" xfId="50" applyFont="1" applyFill="1" applyBorder="1" applyAlignment="1" applyProtection="1">
      <alignment horizontal="center" vertical="center" shrinkToFit="1"/>
      <protection/>
    </xf>
    <xf numFmtId="0" fontId="14" fillId="35" borderId="11" xfId="62" applyFont="1" applyFill="1" applyBorder="1" applyAlignment="1" applyProtection="1">
      <alignment horizontal="center" vertical="center" wrapText="1"/>
      <protection locked="0"/>
    </xf>
    <xf numFmtId="14" fontId="14" fillId="35" borderId="11" xfId="63" applyNumberFormat="1" applyFont="1" applyFill="1" applyBorder="1" applyAlignment="1" applyProtection="1">
      <alignment horizontal="center" vertical="center" wrapText="1"/>
      <protection locked="0"/>
    </xf>
    <xf numFmtId="209" fontId="14" fillId="37" borderId="11" xfId="83" applyNumberFormat="1" applyFont="1" applyFill="1" applyBorder="1" applyAlignment="1" applyProtection="1">
      <alignment horizontal="center" vertical="center" shrinkToFit="1"/>
      <protection/>
    </xf>
    <xf numFmtId="0" fontId="12" fillId="2" borderId="44" xfId="62" applyFont="1" applyFill="1" applyBorder="1" applyAlignment="1" applyProtection="1">
      <alignment horizontal="left" vertical="center" indent="1"/>
      <protection/>
    </xf>
    <xf numFmtId="0" fontId="13" fillId="2" borderId="11" xfId="63" applyFont="1" applyFill="1" applyBorder="1" applyAlignment="1" applyProtection="1">
      <alignment horizontal="center" vertical="center"/>
      <protection/>
    </xf>
    <xf numFmtId="0" fontId="13" fillId="2" borderId="11" xfId="63" applyFont="1" applyFill="1" applyBorder="1" applyAlignment="1" applyProtection="1">
      <alignment horizontal="center" vertical="center" wrapText="1" shrinkToFit="1"/>
      <protection/>
    </xf>
    <xf numFmtId="43" fontId="13" fillId="2" borderId="11" xfId="83" applyFont="1" applyFill="1" applyBorder="1" applyAlignment="1" applyProtection="1">
      <alignment horizontal="center" vertical="center" wrapText="1"/>
      <protection/>
    </xf>
    <xf numFmtId="0" fontId="13" fillId="2" borderId="11" xfId="64" applyFont="1" applyFill="1" applyBorder="1" applyAlignment="1" applyProtection="1">
      <alignment horizontal="center" vertical="center" wrapText="1"/>
      <protection/>
    </xf>
    <xf numFmtId="0" fontId="13" fillId="2" borderId="44" xfId="62" applyFont="1" applyFill="1" applyBorder="1" applyAlignment="1" applyProtection="1">
      <alignment horizontal="left" vertical="center" indent="1"/>
      <protection/>
    </xf>
    <xf numFmtId="0" fontId="13" fillId="2" borderId="11" xfId="63" applyFont="1" applyFill="1" applyBorder="1" applyAlignment="1" applyProtection="1">
      <alignment horizontal="center" vertical="center" wrapText="1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3" fillId="35" borderId="0" xfId="50" applyFont="1" applyFill="1" applyAlignment="1" applyProtection="1">
      <alignment horizontal="left" vertical="top" wrapText="1" indent="1"/>
      <protection locked="0"/>
    </xf>
    <xf numFmtId="49" fontId="101" fillId="35" borderId="0" xfId="50" applyNumberFormat="1" applyFont="1" applyFill="1" applyAlignment="1" applyProtection="1">
      <alignment horizontal="left" vertical="top" wrapText="1" indent="1"/>
      <protection locked="0"/>
    </xf>
    <xf numFmtId="49" fontId="23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14" xfId="62" applyFont="1" applyBorder="1" applyAlignment="1" applyProtection="1">
      <alignment horizontal="left" vertical="center" wrapText="1" indent="2"/>
      <protection/>
    </xf>
    <xf numFmtId="0" fontId="23" fillId="0" borderId="15" xfId="62" applyFont="1" applyBorder="1" applyAlignment="1" applyProtection="1">
      <alignment horizontal="left" vertical="center" wrapText="1" indent="2"/>
      <protection/>
    </xf>
    <xf numFmtId="0" fontId="23" fillId="0" borderId="12" xfId="62" applyFont="1" applyBorder="1" applyAlignment="1" applyProtection="1">
      <alignment horizontal="left" vertical="center" wrapText="1" indent="2"/>
      <protection/>
    </xf>
    <xf numFmtId="0" fontId="23" fillId="0" borderId="14" xfId="64" applyFont="1" applyBorder="1" applyAlignment="1" applyProtection="1">
      <alignment horizontal="left" vertical="center" indent="1"/>
      <protection/>
    </xf>
    <xf numFmtId="0" fontId="23" fillId="0" borderId="12" xfId="64" applyFont="1" applyBorder="1" applyAlignment="1" applyProtection="1">
      <alignment horizontal="left" vertical="center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0" fontId="23" fillId="33" borderId="0" xfId="62" applyFont="1" applyFill="1" applyBorder="1" applyAlignment="1" applyProtection="1">
      <alignment horizontal="left" vertical="center" wrapText="1" indent="1"/>
      <protection/>
    </xf>
    <xf numFmtId="0" fontId="23" fillId="0" borderId="11" xfId="62" applyFont="1" applyBorder="1" applyAlignment="1" applyProtection="1">
      <alignment horizontal="right" vertical="center" wrapText="1" indent="1"/>
      <protection/>
    </xf>
    <xf numFmtId="0" fontId="23" fillId="0" borderId="11" xfId="62" applyFont="1" applyBorder="1" applyAlignment="1" applyProtection="1">
      <alignment horizontal="righ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22" fillId="38" borderId="11" xfId="64" applyFont="1" applyFill="1" applyBorder="1" applyAlignment="1" applyProtection="1">
      <alignment horizontal="center" vertical="center"/>
      <protection/>
    </xf>
    <xf numFmtId="0" fontId="22" fillId="0" borderId="22" xfId="93" applyFont="1" applyFill="1" applyBorder="1" applyAlignment="1" applyProtection="1">
      <alignment horizontal="left" vertical="center" wrapText="1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93" applyFont="1" applyFill="1" applyBorder="1" applyAlignment="1" applyProtection="1">
      <alignment horizontal="left" vertical="center" inden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4" fillId="0" borderId="22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2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3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6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76200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21</xdr:row>
      <xdr:rowOff>47625</xdr:rowOff>
    </xdr:from>
    <xdr:to>
      <xdr:col>1</xdr:col>
      <xdr:colOff>800100</xdr:colOff>
      <xdr:row>26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952500" y="8801100"/>
          <a:ext cx="219075" cy="1733550"/>
          <a:chOff x="1215537" y="56388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225382" y="563880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225382" y="594396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225382" y="624955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215537" y="655471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215537" y="685032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9"/>
          <xdr:cNvSpPr>
            <a:spLocks/>
          </xdr:cNvSpPr>
        </xdr:nvSpPr>
        <xdr:spPr>
          <a:xfrm>
            <a:off x="1215537" y="715592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%20&#3626;&#3635;&#3609;&#3633;&#3585;&#3591;&#3634;&#3609;&#3629;&#3633;&#3618;&#3585;&#3634;&#3619;&#3592;&#3633;&#3591;&#3627;&#3623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3.1"/>
      <sheetName val="3.2"/>
      <sheetName val="2.7"/>
      <sheetName val="4.1"/>
      <sheetName val="5.1(1)"/>
      <sheetName val="3.10"/>
      <sheetName val="3.11"/>
      <sheetName val="3.11 (เพิ่มเติม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3"/>
  <sheetViews>
    <sheetView tabSelected="1" zoomScaleSheetLayoutView="110" workbookViewId="0" topLeftCell="A1">
      <selection activeCell="O10" sqref="O10"/>
    </sheetView>
  </sheetViews>
  <sheetFormatPr defaultColWidth="9.140625" defaultRowHeight="15"/>
  <cols>
    <col min="1" max="1" width="5.57421875" style="304" customWidth="1"/>
    <col min="2" max="2" width="47.28125" style="285" customWidth="1"/>
    <col min="3" max="3" width="6.421875" style="134" customWidth="1"/>
    <col min="4" max="5" width="6.7109375" style="134" customWidth="1"/>
    <col min="6" max="10" width="5.140625" style="135" customWidth="1"/>
    <col min="11" max="11" width="8.8515625" style="135" customWidth="1"/>
    <col min="12" max="12" width="9.140625" style="292" customWidth="1"/>
    <col min="13" max="13" width="3.7109375" style="292" customWidth="1"/>
    <col min="14" max="14" width="9.57421875" style="292" customWidth="1"/>
    <col min="15" max="16384" width="9.00390625" style="133" customWidth="1"/>
  </cols>
  <sheetData>
    <row r="1" spans="1:14" s="387" customFormat="1" ht="23.25" customHeight="1">
      <c r="A1" s="385"/>
      <c r="B1" s="386"/>
      <c r="C1" s="449" t="s">
        <v>53</v>
      </c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</row>
    <row r="2" spans="1:14" s="387" customFormat="1" ht="23.25" customHeight="1">
      <c r="A2" s="385"/>
      <c r="B2" s="386"/>
      <c r="C2" s="449" t="s">
        <v>123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ht="15.75" customHeight="1" thickBot="1">
      <c r="N3" s="293"/>
    </row>
    <row r="4" spans="1:14" ht="27.75" customHeight="1" thickTop="1">
      <c r="A4" s="455" t="s">
        <v>91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7"/>
    </row>
    <row r="5" spans="1:14" ht="27.75" customHeight="1">
      <c r="A5" s="458" t="s">
        <v>166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60"/>
    </row>
    <row r="6" spans="1:14" ht="27.75" customHeight="1" thickBot="1">
      <c r="A6" s="433" t="s">
        <v>149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5"/>
    </row>
    <row r="7" spans="1:14" ht="18" customHeight="1" thickTop="1">
      <c r="A7" s="305"/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</row>
    <row r="8" spans="1:14" s="138" customFormat="1" ht="20.25">
      <c r="A8" s="436" t="s">
        <v>42</v>
      </c>
      <c r="B8" s="436"/>
      <c r="C8" s="442" t="s">
        <v>114</v>
      </c>
      <c r="D8" s="430" t="s">
        <v>41</v>
      </c>
      <c r="E8" s="430" t="s">
        <v>148</v>
      </c>
      <c r="F8" s="117" t="s">
        <v>6</v>
      </c>
      <c r="G8" s="137"/>
      <c r="H8" s="137"/>
      <c r="I8" s="137"/>
      <c r="J8" s="137"/>
      <c r="K8" s="452" t="s">
        <v>2</v>
      </c>
      <c r="L8" s="453"/>
      <c r="M8" s="453"/>
      <c r="N8" s="454"/>
    </row>
    <row r="9" spans="1:14" s="138" customFormat="1" ht="17.25" customHeight="1">
      <c r="A9" s="436"/>
      <c r="B9" s="436"/>
      <c r="C9" s="443"/>
      <c r="D9" s="445"/>
      <c r="E9" s="431"/>
      <c r="F9" s="428">
        <v>1</v>
      </c>
      <c r="G9" s="428">
        <v>2</v>
      </c>
      <c r="H9" s="428">
        <v>3</v>
      </c>
      <c r="I9" s="428">
        <v>4</v>
      </c>
      <c r="J9" s="428">
        <v>5</v>
      </c>
      <c r="K9" s="294" t="s">
        <v>43</v>
      </c>
      <c r="L9" s="295" t="s">
        <v>104</v>
      </c>
      <c r="M9" s="450" t="s">
        <v>164</v>
      </c>
      <c r="N9" s="296" t="s">
        <v>44</v>
      </c>
    </row>
    <row r="10" spans="1:14" s="138" customFormat="1" ht="21.75" customHeight="1">
      <c r="A10" s="436"/>
      <c r="B10" s="436"/>
      <c r="C10" s="444"/>
      <c r="D10" s="446"/>
      <c r="E10" s="432"/>
      <c r="F10" s="429"/>
      <c r="G10" s="429"/>
      <c r="H10" s="429"/>
      <c r="I10" s="429"/>
      <c r="J10" s="429"/>
      <c r="K10" s="297" t="s">
        <v>45</v>
      </c>
      <c r="L10" s="298" t="s">
        <v>46</v>
      </c>
      <c r="M10" s="451"/>
      <c r="N10" s="299" t="s">
        <v>47</v>
      </c>
    </row>
    <row r="11" spans="1:14" s="145" customFormat="1" ht="24.75" customHeight="1">
      <c r="A11" s="447" t="s">
        <v>103</v>
      </c>
      <c r="B11" s="448"/>
      <c r="C11" s="140"/>
      <c r="D11" s="141">
        <f>SUM(D12:D14)</f>
        <v>14</v>
      </c>
      <c r="E11" s="329">
        <f>SUM(E12:E16)</f>
        <v>58.33333333333334</v>
      </c>
      <c r="F11" s="142"/>
      <c r="G11" s="142"/>
      <c r="H11" s="142"/>
      <c r="I11" s="142"/>
      <c r="J11" s="142"/>
      <c r="K11" s="142"/>
      <c r="L11" s="143" t="e">
        <f>SUM(N12:N16)*E19/E11</f>
        <v>#DIV/0!</v>
      </c>
      <c r="M11" s="388" t="e">
        <f aca="true" t="shared" si="0" ref="M11:M18">L11</f>
        <v>#DIV/0!</v>
      </c>
      <c r="N11" s="144"/>
    </row>
    <row r="12" spans="1:14" s="139" customFormat="1" ht="64.5" customHeight="1">
      <c r="A12" s="306">
        <v>3.7</v>
      </c>
      <c r="B12" s="287" t="s">
        <v>167</v>
      </c>
      <c r="C12" s="148" t="s">
        <v>49</v>
      </c>
      <c r="D12" s="149">
        <v>3</v>
      </c>
      <c r="E12" s="151">
        <f>D12*100/D19</f>
        <v>12.5</v>
      </c>
      <c r="F12" s="150">
        <v>75</v>
      </c>
      <c r="G12" s="150">
        <v>80</v>
      </c>
      <c r="H12" s="150">
        <v>85</v>
      </c>
      <c r="I12" s="150">
        <v>90</v>
      </c>
      <c r="J12" s="150">
        <v>95</v>
      </c>
      <c r="K12" s="151" t="e">
        <f>'3.7'!D4</f>
        <v>#DIV/0!</v>
      </c>
      <c r="L12" s="152" t="e">
        <f>'3.7'!D6</f>
        <v>#DIV/0!</v>
      </c>
      <c r="M12" s="388" t="e">
        <f t="shared" si="0"/>
        <v>#DIV/0!</v>
      </c>
      <c r="N12" s="153" t="e">
        <f>E12*L12/E19</f>
        <v>#DIV/0!</v>
      </c>
    </row>
    <row r="13" spans="1:14" s="160" customFormat="1" ht="42.75" customHeight="1">
      <c r="A13" s="307">
        <v>3.1</v>
      </c>
      <c r="B13" s="288" t="s">
        <v>107</v>
      </c>
      <c r="C13" s="155" t="s">
        <v>49</v>
      </c>
      <c r="D13" s="156">
        <v>7</v>
      </c>
      <c r="E13" s="151">
        <f>D13*100/D19</f>
        <v>29.166666666666668</v>
      </c>
      <c r="F13" s="150">
        <v>40</v>
      </c>
      <c r="G13" s="150">
        <v>50</v>
      </c>
      <c r="H13" s="150">
        <v>60</v>
      </c>
      <c r="I13" s="150">
        <v>70</v>
      </c>
      <c r="J13" s="150">
        <v>80</v>
      </c>
      <c r="K13" s="157" t="e">
        <f>'3.10'!D4</f>
        <v>#DIV/0!</v>
      </c>
      <c r="L13" s="158" t="e">
        <f>'3.10'!D6</f>
        <v>#DIV/0!</v>
      </c>
      <c r="M13" s="388" t="e">
        <f t="shared" si="0"/>
        <v>#DIV/0!</v>
      </c>
      <c r="N13" s="159" t="e">
        <f>E13*L13/E19</f>
        <v>#DIV/0!</v>
      </c>
    </row>
    <row r="14" spans="1:14" s="147" customFormat="1" ht="42.75" customHeight="1">
      <c r="A14" s="308">
        <v>3.11</v>
      </c>
      <c r="B14" s="287" t="s">
        <v>151</v>
      </c>
      <c r="C14" s="161" t="s">
        <v>49</v>
      </c>
      <c r="D14" s="162">
        <v>4</v>
      </c>
      <c r="E14" s="151"/>
      <c r="F14" s="154"/>
      <c r="G14" s="154"/>
      <c r="H14" s="154"/>
      <c r="I14" s="154"/>
      <c r="J14" s="154"/>
      <c r="K14" s="163"/>
      <c r="L14" s="164" t="e">
        <f>'3.11'!D6</f>
        <v>#DIV/0!</v>
      </c>
      <c r="M14" s="388" t="e">
        <f t="shared" si="0"/>
        <v>#DIV/0!</v>
      </c>
      <c r="N14" s="165"/>
    </row>
    <row r="15" spans="1:14" s="147" customFormat="1" ht="78">
      <c r="A15" s="331" t="s">
        <v>110</v>
      </c>
      <c r="B15" s="287" t="s">
        <v>168</v>
      </c>
      <c r="C15" s="148" t="s">
        <v>49</v>
      </c>
      <c r="D15" s="151">
        <v>2</v>
      </c>
      <c r="E15" s="151">
        <f>D15*100/D19</f>
        <v>8.333333333333334</v>
      </c>
      <c r="F15" s="150">
        <v>50</v>
      </c>
      <c r="G15" s="150">
        <v>60</v>
      </c>
      <c r="H15" s="150">
        <v>70</v>
      </c>
      <c r="I15" s="150">
        <v>80</v>
      </c>
      <c r="J15" s="150">
        <v>90</v>
      </c>
      <c r="K15" s="151" t="e">
        <f>'3.11'!J10</f>
        <v>#DIV/0!</v>
      </c>
      <c r="L15" s="152" t="e">
        <f>'3.11'!K10</f>
        <v>#DIV/0!</v>
      </c>
      <c r="M15" s="388" t="e">
        <f t="shared" si="0"/>
        <v>#DIV/0!</v>
      </c>
      <c r="N15" s="146" t="e">
        <f>E15*L15/E19</f>
        <v>#DIV/0!</v>
      </c>
    </row>
    <row r="16" spans="1:14" s="147" customFormat="1" ht="42.75" customHeight="1">
      <c r="A16" s="332" t="s">
        <v>111</v>
      </c>
      <c r="B16" s="333" t="s">
        <v>169</v>
      </c>
      <c r="C16" s="334" t="s">
        <v>49</v>
      </c>
      <c r="D16" s="151">
        <v>2</v>
      </c>
      <c r="E16" s="151">
        <f>D16*100/D19</f>
        <v>8.333333333333334</v>
      </c>
      <c r="F16" s="150">
        <v>50</v>
      </c>
      <c r="G16" s="150">
        <v>60</v>
      </c>
      <c r="H16" s="150">
        <v>70</v>
      </c>
      <c r="I16" s="150">
        <v>80</v>
      </c>
      <c r="J16" s="150">
        <v>90</v>
      </c>
      <c r="K16" s="335" t="e">
        <f>'3.11'!J11</f>
        <v>#DIV/0!</v>
      </c>
      <c r="L16" s="336" t="e">
        <f>'3.11'!K11</f>
        <v>#DIV/0!</v>
      </c>
      <c r="M16" s="388" t="e">
        <f t="shared" si="0"/>
        <v>#DIV/0!</v>
      </c>
      <c r="N16" s="337" t="e">
        <f>E16*L16/E19</f>
        <v>#DIV/0!</v>
      </c>
    </row>
    <row r="17" spans="1:14" s="138" customFormat="1" ht="24.75" customHeight="1">
      <c r="A17" s="439" t="s">
        <v>144</v>
      </c>
      <c r="B17" s="440"/>
      <c r="C17" s="166"/>
      <c r="D17" s="141">
        <f>SUM(D18:D18)</f>
        <v>10</v>
      </c>
      <c r="E17" s="329">
        <f>SUM(E18)</f>
        <v>41.666666666666664</v>
      </c>
      <c r="F17" s="142"/>
      <c r="G17" s="142"/>
      <c r="H17" s="142"/>
      <c r="I17" s="142"/>
      <c r="J17" s="142"/>
      <c r="K17" s="167"/>
      <c r="L17" s="143">
        <f>SUM(N18:N18)*E19/E17</f>
        <v>1</v>
      </c>
      <c r="M17" s="388">
        <f t="shared" si="0"/>
        <v>1</v>
      </c>
      <c r="N17" s="144"/>
    </row>
    <row r="18" spans="1:14" s="147" customFormat="1" ht="69" customHeight="1">
      <c r="A18" s="306">
        <v>4.2</v>
      </c>
      <c r="B18" s="286" t="s">
        <v>124</v>
      </c>
      <c r="C18" s="148" t="s">
        <v>48</v>
      </c>
      <c r="D18" s="149">
        <v>10</v>
      </c>
      <c r="E18" s="151">
        <f>D18*100/D19</f>
        <v>41.666666666666664</v>
      </c>
      <c r="F18" s="168">
        <v>1</v>
      </c>
      <c r="G18" s="168" t="s">
        <v>165</v>
      </c>
      <c r="H18" s="168">
        <v>2</v>
      </c>
      <c r="I18" s="168" t="s">
        <v>165</v>
      </c>
      <c r="J18" s="168">
        <v>3</v>
      </c>
      <c r="K18" s="151">
        <f>'4.2 (ระดับหน่วยงาน)'!D4</f>
        <v>1</v>
      </c>
      <c r="L18" s="152">
        <f>'4.2 (ระดับหน่วยงาน)'!D6</f>
        <v>1</v>
      </c>
      <c r="M18" s="388">
        <f t="shared" si="0"/>
        <v>1</v>
      </c>
      <c r="N18" s="146">
        <f>E18*L18/E19</f>
        <v>0.41666666666666663</v>
      </c>
    </row>
    <row r="19" spans="1:14" s="175" customFormat="1" ht="29.25" customHeight="1">
      <c r="A19" s="309"/>
      <c r="B19" s="289"/>
      <c r="C19" s="169" t="s">
        <v>50</v>
      </c>
      <c r="D19" s="170">
        <f>SUM(D11+D17)</f>
        <v>24</v>
      </c>
      <c r="E19" s="170">
        <f>E11+E17</f>
        <v>100</v>
      </c>
      <c r="F19" s="171"/>
      <c r="G19" s="171"/>
      <c r="H19" s="171"/>
      <c r="I19" s="172"/>
      <c r="J19" s="172"/>
      <c r="K19" s="173"/>
      <c r="L19" s="437" t="s">
        <v>51</v>
      </c>
      <c r="M19" s="438"/>
      <c r="N19" s="174" t="e">
        <f>SUM(N12:N18)</f>
        <v>#DIV/0!</v>
      </c>
    </row>
    <row r="20" spans="1:14" s="175" customFormat="1" ht="24" customHeight="1">
      <c r="A20" s="310"/>
      <c r="B20" s="328" t="s">
        <v>147</v>
      </c>
      <c r="C20" s="312"/>
      <c r="D20" s="312"/>
      <c r="E20" s="312"/>
      <c r="F20" s="313"/>
      <c r="G20" s="313"/>
      <c r="H20" s="313"/>
      <c r="I20" s="314"/>
      <c r="J20" s="314"/>
      <c r="K20" s="315"/>
      <c r="L20" s="316"/>
      <c r="M20" s="319"/>
      <c r="N20" s="176"/>
    </row>
    <row r="21" spans="1:14" s="175" customFormat="1" ht="24" customHeight="1">
      <c r="A21" s="310"/>
      <c r="B21" s="327" t="s">
        <v>116</v>
      </c>
      <c r="C21" s="320"/>
      <c r="D21" s="320"/>
      <c r="E21" s="320"/>
      <c r="F21" s="313"/>
      <c r="G21" s="313"/>
      <c r="H21" s="313"/>
      <c r="I21" s="313"/>
      <c r="J21" s="313"/>
      <c r="K21" s="313"/>
      <c r="L21" s="321"/>
      <c r="M21" s="322"/>
      <c r="N21" s="176"/>
    </row>
    <row r="22" spans="1:14" s="175" customFormat="1" ht="24" customHeight="1">
      <c r="A22" s="310"/>
      <c r="B22" s="389" t="s">
        <v>153</v>
      </c>
      <c r="C22" s="323" t="s">
        <v>122</v>
      </c>
      <c r="D22" s="324"/>
      <c r="E22" s="324"/>
      <c r="F22" s="325"/>
      <c r="G22" s="318"/>
      <c r="H22" s="313"/>
      <c r="I22" s="313"/>
      <c r="J22" s="313"/>
      <c r="K22" s="313"/>
      <c r="L22" s="321"/>
      <c r="M22" s="322"/>
      <c r="N22" s="176"/>
    </row>
    <row r="23" spans="1:14" s="175" customFormat="1" ht="24" customHeight="1">
      <c r="A23" s="310"/>
      <c r="B23" s="390" t="s">
        <v>154</v>
      </c>
      <c r="C23" s="323" t="s">
        <v>117</v>
      </c>
      <c r="D23" s="324"/>
      <c r="E23" s="324"/>
      <c r="F23" s="325"/>
      <c r="G23" s="318"/>
      <c r="H23" s="313"/>
      <c r="I23" s="313"/>
      <c r="J23" s="313"/>
      <c r="K23" s="313"/>
      <c r="L23" s="321"/>
      <c r="M23" s="322"/>
      <c r="N23" s="176"/>
    </row>
    <row r="24" spans="1:14" s="175" customFormat="1" ht="24" customHeight="1">
      <c r="A24" s="310"/>
      <c r="B24" s="391" t="s">
        <v>155</v>
      </c>
      <c r="C24" s="326" t="s">
        <v>118</v>
      </c>
      <c r="D24" s="325"/>
      <c r="E24" s="325"/>
      <c r="F24" s="325"/>
      <c r="G24" s="325"/>
      <c r="H24" s="313"/>
      <c r="I24" s="313"/>
      <c r="J24" s="313"/>
      <c r="K24" s="313"/>
      <c r="L24" s="321"/>
      <c r="M24" s="322"/>
      <c r="N24" s="176"/>
    </row>
    <row r="25" spans="1:14" s="145" customFormat="1" ht="24" customHeight="1">
      <c r="A25" s="310"/>
      <c r="B25" s="392" t="s">
        <v>156</v>
      </c>
      <c r="C25" s="317" t="s">
        <v>119</v>
      </c>
      <c r="D25" s="318"/>
      <c r="E25" s="318"/>
      <c r="F25" s="318"/>
      <c r="G25" s="318"/>
      <c r="H25" s="313"/>
      <c r="I25" s="313"/>
      <c r="J25" s="313"/>
      <c r="K25" s="313"/>
      <c r="L25" s="321"/>
      <c r="M25" s="322"/>
      <c r="N25" s="176"/>
    </row>
    <row r="26" spans="1:14" s="145" customFormat="1" ht="24" customHeight="1">
      <c r="A26" s="310"/>
      <c r="B26" s="393" t="s">
        <v>157</v>
      </c>
      <c r="C26" s="317" t="s">
        <v>121</v>
      </c>
      <c r="D26" s="318"/>
      <c r="E26" s="318"/>
      <c r="F26" s="313"/>
      <c r="G26" s="313"/>
      <c r="H26" s="313"/>
      <c r="I26" s="313"/>
      <c r="J26" s="313"/>
      <c r="K26" s="313"/>
      <c r="L26" s="321"/>
      <c r="M26" s="322"/>
      <c r="N26" s="176"/>
    </row>
    <row r="27" spans="1:14" s="145" customFormat="1" ht="24" customHeight="1">
      <c r="A27" s="310"/>
      <c r="B27" s="394" t="s">
        <v>158</v>
      </c>
      <c r="C27" s="317" t="s">
        <v>120</v>
      </c>
      <c r="D27" s="318"/>
      <c r="E27" s="318"/>
      <c r="F27" s="313"/>
      <c r="G27" s="313"/>
      <c r="H27" s="313"/>
      <c r="I27" s="313"/>
      <c r="J27" s="313"/>
      <c r="K27" s="313"/>
      <c r="L27" s="321"/>
      <c r="M27" s="322"/>
      <c r="N27" s="176"/>
    </row>
    <row r="28" spans="1:14" s="139" customFormat="1" ht="20.25">
      <c r="A28" s="311"/>
      <c r="B28" s="290"/>
      <c r="C28" s="178"/>
      <c r="D28" s="178"/>
      <c r="E28" s="178"/>
      <c r="F28" s="177"/>
      <c r="G28" s="177"/>
      <c r="H28" s="177"/>
      <c r="I28" s="177"/>
      <c r="J28" s="177"/>
      <c r="K28" s="177"/>
      <c r="L28" s="300"/>
      <c r="M28" s="301"/>
      <c r="N28" s="300"/>
    </row>
    <row r="29" spans="1:14" s="139" customFormat="1" ht="20.25">
      <c r="A29" s="311"/>
      <c r="B29" s="290"/>
      <c r="C29" s="178"/>
      <c r="D29" s="178"/>
      <c r="E29" s="178"/>
      <c r="F29" s="177"/>
      <c r="G29" s="177"/>
      <c r="H29" s="177"/>
      <c r="I29" s="177"/>
      <c r="J29" s="177"/>
      <c r="K29" s="177"/>
      <c r="L29" s="300"/>
      <c r="M29" s="301"/>
      <c r="N29" s="300"/>
    </row>
    <row r="30" spans="2:14" ht="20.25">
      <c r="B30" s="291"/>
      <c r="C30" s="179"/>
      <c r="D30" s="179"/>
      <c r="E30" s="179"/>
      <c r="F30" s="180"/>
      <c r="G30" s="180"/>
      <c r="H30" s="180"/>
      <c r="I30" s="180"/>
      <c r="J30" s="180"/>
      <c r="K30" s="180"/>
      <c r="L30" s="301"/>
      <c r="M30" s="301"/>
      <c r="N30" s="301"/>
    </row>
    <row r="31" spans="3:14" ht="20.25">
      <c r="C31" s="181"/>
      <c r="D31" s="181"/>
      <c r="E31" s="181"/>
      <c r="F31" s="182"/>
      <c r="G31" s="182"/>
      <c r="H31" s="182"/>
      <c r="I31" s="182"/>
      <c r="J31" s="182"/>
      <c r="K31" s="182"/>
      <c r="L31" s="302"/>
      <c r="M31" s="302"/>
      <c r="N31" s="302"/>
    </row>
    <row r="32" spans="3:14" ht="20.25">
      <c r="C32" s="181"/>
      <c r="D32" s="181"/>
      <c r="E32" s="181"/>
      <c r="F32" s="182"/>
      <c r="G32" s="182"/>
      <c r="H32" s="182"/>
      <c r="I32" s="182"/>
      <c r="J32" s="182"/>
      <c r="K32" s="182"/>
      <c r="L32" s="302"/>
      <c r="M32" s="302"/>
      <c r="N32" s="302"/>
    </row>
    <row r="33" spans="3:14" ht="20.25">
      <c r="C33" s="181"/>
      <c r="D33" s="181"/>
      <c r="E33" s="181"/>
      <c r="F33" s="182"/>
      <c r="G33" s="182"/>
      <c r="H33" s="182"/>
      <c r="I33" s="182"/>
      <c r="J33" s="182"/>
      <c r="K33" s="182"/>
      <c r="L33" s="302"/>
      <c r="M33" s="302"/>
      <c r="N33" s="302"/>
    </row>
    <row r="34" spans="3:14" ht="20.25">
      <c r="C34" s="181"/>
      <c r="D34" s="181"/>
      <c r="E34" s="181"/>
      <c r="F34" s="182"/>
      <c r="G34" s="182"/>
      <c r="H34" s="182"/>
      <c r="I34" s="182"/>
      <c r="J34" s="182"/>
      <c r="K34" s="182"/>
      <c r="L34" s="302"/>
      <c r="M34" s="302"/>
      <c r="N34" s="302"/>
    </row>
    <row r="35" spans="3:14" ht="20.25">
      <c r="C35" s="181"/>
      <c r="D35" s="181"/>
      <c r="E35" s="181"/>
      <c r="F35" s="182"/>
      <c r="G35" s="182"/>
      <c r="H35" s="182"/>
      <c r="I35" s="182"/>
      <c r="J35" s="182"/>
      <c r="K35" s="182"/>
      <c r="L35" s="302"/>
      <c r="M35" s="302"/>
      <c r="N35" s="302"/>
    </row>
    <row r="36" spans="3:14" ht="20.25">
      <c r="C36" s="181"/>
      <c r="D36" s="181"/>
      <c r="E36" s="181"/>
      <c r="F36" s="182"/>
      <c r="G36" s="182"/>
      <c r="H36" s="182"/>
      <c r="I36" s="182"/>
      <c r="J36" s="182"/>
      <c r="K36" s="182"/>
      <c r="L36" s="302"/>
      <c r="M36" s="302"/>
      <c r="N36" s="302"/>
    </row>
    <row r="37" spans="3:14" ht="20.25">
      <c r="C37" s="181"/>
      <c r="D37" s="181"/>
      <c r="E37" s="181"/>
      <c r="F37" s="182"/>
      <c r="G37" s="182"/>
      <c r="H37" s="182"/>
      <c r="I37" s="182"/>
      <c r="J37" s="182"/>
      <c r="K37" s="182"/>
      <c r="L37" s="302"/>
      <c r="M37" s="302"/>
      <c r="N37" s="302"/>
    </row>
    <row r="38" spans="3:14" ht="20.25">
      <c r="C38" s="181"/>
      <c r="D38" s="181"/>
      <c r="E38" s="181"/>
      <c r="F38" s="182"/>
      <c r="G38" s="182"/>
      <c r="H38" s="182"/>
      <c r="I38" s="182"/>
      <c r="J38" s="182"/>
      <c r="K38" s="182"/>
      <c r="L38" s="302"/>
      <c r="M38" s="302"/>
      <c r="N38" s="302"/>
    </row>
    <row r="39" spans="1:218" s="136" customFormat="1" ht="20.25">
      <c r="A39" s="304"/>
      <c r="B39" s="285"/>
      <c r="C39" s="181"/>
      <c r="D39" s="181"/>
      <c r="E39" s="181"/>
      <c r="F39" s="182"/>
      <c r="G39" s="182"/>
      <c r="H39" s="182"/>
      <c r="I39" s="182"/>
      <c r="J39" s="182"/>
      <c r="K39" s="303"/>
      <c r="L39" s="302"/>
      <c r="M39" s="302"/>
      <c r="N39" s="302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</row>
    <row r="40" spans="1:218" s="136" customFormat="1" ht="20.25">
      <c r="A40" s="304"/>
      <c r="B40" s="285"/>
      <c r="C40" s="181"/>
      <c r="D40" s="181"/>
      <c r="E40" s="181"/>
      <c r="F40" s="182"/>
      <c r="G40" s="182"/>
      <c r="H40" s="182"/>
      <c r="I40" s="182"/>
      <c r="J40" s="182"/>
      <c r="K40" s="303"/>
      <c r="L40" s="302"/>
      <c r="M40" s="302"/>
      <c r="N40" s="302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</row>
    <row r="41" spans="3:14" ht="20.25">
      <c r="C41" s="181"/>
      <c r="D41" s="181"/>
      <c r="E41" s="181"/>
      <c r="F41" s="182"/>
      <c r="G41" s="182"/>
      <c r="H41" s="182"/>
      <c r="I41" s="182"/>
      <c r="J41" s="182"/>
      <c r="K41" s="182"/>
      <c r="L41" s="302"/>
      <c r="M41" s="302"/>
      <c r="N41" s="302"/>
    </row>
    <row r="42" spans="3:14" ht="20.25">
      <c r="C42" s="181"/>
      <c r="D42" s="181"/>
      <c r="E42" s="181"/>
      <c r="F42" s="182"/>
      <c r="G42" s="182"/>
      <c r="H42" s="182"/>
      <c r="I42" s="182"/>
      <c r="J42" s="182"/>
      <c r="K42" s="182"/>
      <c r="L42" s="302"/>
      <c r="M42" s="302"/>
      <c r="N42" s="302"/>
    </row>
    <row r="43" spans="3:14" ht="20.25">
      <c r="C43" s="181"/>
      <c r="D43" s="181"/>
      <c r="E43" s="181"/>
      <c r="F43" s="182"/>
      <c r="G43" s="182"/>
      <c r="H43" s="182"/>
      <c r="I43" s="182"/>
      <c r="J43" s="182"/>
      <c r="K43" s="182"/>
      <c r="L43" s="302"/>
      <c r="M43" s="302"/>
      <c r="N43" s="302"/>
    </row>
    <row r="44" spans="3:14" ht="20.25">
      <c r="C44" s="181"/>
      <c r="D44" s="181"/>
      <c r="E44" s="181"/>
      <c r="F44" s="182"/>
      <c r="G44" s="182"/>
      <c r="H44" s="182"/>
      <c r="I44" s="182"/>
      <c r="J44" s="182"/>
      <c r="K44" s="182"/>
      <c r="L44" s="302"/>
      <c r="M44" s="302"/>
      <c r="N44" s="302"/>
    </row>
    <row r="45" spans="3:14" ht="20.25">
      <c r="C45" s="181"/>
      <c r="D45" s="181"/>
      <c r="E45" s="181"/>
      <c r="F45" s="182"/>
      <c r="G45" s="182"/>
      <c r="H45" s="182"/>
      <c r="I45" s="182"/>
      <c r="J45" s="182"/>
      <c r="K45" s="182"/>
      <c r="L45" s="302"/>
      <c r="M45" s="302"/>
      <c r="N45" s="302"/>
    </row>
    <row r="46" spans="3:14" ht="20.25">
      <c r="C46" s="181"/>
      <c r="D46" s="181"/>
      <c r="E46" s="181"/>
      <c r="F46" s="182"/>
      <c r="G46" s="182"/>
      <c r="H46" s="182"/>
      <c r="I46" s="182"/>
      <c r="J46" s="182"/>
      <c r="K46" s="182"/>
      <c r="L46" s="302"/>
      <c r="M46" s="302"/>
      <c r="N46" s="302"/>
    </row>
    <row r="47" spans="3:14" ht="20.25">
      <c r="C47" s="181"/>
      <c r="D47" s="181"/>
      <c r="E47" s="181"/>
      <c r="F47" s="182"/>
      <c r="G47" s="182"/>
      <c r="H47" s="182"/>
      <c r="I47" s="182"/>
      <c r="J47" s="182"/>
      <c r="K47" s="182"/>
      <c r="L47" s="302"/>
      <c r="M47" s="302"/>
      <c r="N47" s="302"/>
    </row>
    <row r="48" spans="3:14" ht="20.25">
      <c r="C48" s="181"/>
      <c r="D48" s="181"/>
      <c r="E48" s="181"/>
      <c r="F48" s="182"/>
      <c r="G48" s="182"/>
      <c r="H48" s="182"/>
      <c r="I48" s="182"/>
      <c r="J48" s="182"/>
      <c r="K48" s="182"/>
      <c r="L48" s="302"/>
      <c r="M48" s="302"/>
      <c r="N48" s="302"/>
    </row>
    <row r="49" spans="3:14" ht="20.25">
      <c r="C49" s="181"/>
      <c r="D49" s="181"/>
      <c r="E49" s="181"/>
      <c r="F49" s="182"/>
      <c r="G49" s="182"/>
      <c r="H49" s="182"/>
      <c r="I49" s="182"/>
      <c r="J49" s="182"/>
      <c r="K49" s="182"/>
      <c r="L49" s="302"/>
      <c r="M49" s="302"/>
      <c r="N49" s="302"/>
    </row>
    <row r="50" spans="3:14" ht="20.25">
      <c r="C50" s="181"/>
      <c r="D50" s="181"/>
      <c r="E50" s="181"/>
      <c r="F50" s="182"/>
      <c r="G50" s="182"/>
      <c r="H50" s="182"/>
      <c r="I50" s="182"/>
      <c r="J50" s="182"/>
      <c r="K50" s="182"/>
      <c r="L50" s="302"/>
      <c r="M50" s="302"/>
      <c r="N50" s="302"/>
    </row>
    <row r="51" spans="3:14" ht="20.25">
      <c r="C51" s="181"/>
      <c r="D51" s="181"/>
      <c r="E51" s="181"/>
      <c r="F51" s="182"/>
      <c r="G51" s="182"/>
      <c r="H51" s="182"/>
      <c r="I51" s="182"/>
      <c r="J51" s="182"/>
      <c r="K51" s="182"/>
      <c r="L51" s="302"/>
      <c r="M51" s="302"/>
      <c r="N51" s="302"/>
    </row>
    <row r="52" spans="3:14" ht="20.25">
      <c r="C52" s="181"/>
      <c r="D52" s="181"/>
      <c r="E52" s="181"/>
      <c r="F52" s="182"/>
      <c r="G52" s="182"/>
      <c r="H52" s="182"/>
      <c r="I52" s="182"/>
      <c r="J52" s="182"/>
      <c r="K52" s="182"/>
      <c r="L52" s="302"/>
      <c r="M52" s="302"/>
      <c r="N52" s="302"/>
    </row>
    <row r="53" spans="3:14" ht="20.25">
      <c r="C53" s="181"/>
      <c r="D53" s="181"/>
      <c r="E53" s="181"/>
      <c r="F53" s="182"/>
      <c r="G53" s="182"/>
      <c r="H53" s="182"/>
      <c r="I53" s="182"/>
      <c r="J53" s="182"/>
      <c r="K53" s="182"/>
      <c r="L53" s="302"/>
      <c r="M53" s="302"/>
      <c r="N53" s="302"/>
    </row>
    <row r="54" spans="3:14" ht="20.25">
      <c r="C54" s="181"/>
      <c r="D54" s="181"/>
      <c r="E54" s="181"/>
      <c r="F54" s="182"/>
      <c r="G54" s="182"/>
      <c r="H54" s="182"/>
      <c r="I54" s="182"/>
      <c r="J54" s="182"/>
      <c r="K54" s="182"/>
      <c r="L54" s="302"/>
      <c r="M54" s="302"/>
      <c r="N54" s="302"/>
    </row>
    <row r="55" spans="3:14" ht="20.25">
      <c r="C55" s="181"/>
      <c r="D55" s="181"/>
      <c r="E55" s="181"/>
      <c r="F55" s="182"/>
      <c r="G55" s="182"/>
      <c r="H55" s="182"/>
      <c r="I55" s="182"/>
      <c r="J55" s="182"/>
      <c r="K55" s="182"/>
      <c r="L55" s="302"/>
      <c r="M55" s="302"/>
      <c r="N55" s="302"/>
    </row>
    <row r="56" spans="3:14" ht="20.25">
      <c r="C56" s="181"/>
      <c r="D56" s="181"/>
      <c r="E56" s="181"/>
      <c r="F56" s="182"/>
      <c r="G56" s="182"/>
      <c r="H56" s="182"/>
      <c r="I56" s="182"/>
      <c r="J56" s="182"/>
      <c r="K56" s="182"/>
      <c r="L56" s="302"/>
      <c r="M56" s="302"/>
      <c r="N56" s="302"/>
    </row>
    <row r="57" spans="3:14" ht="20.25">
      <c r="C57" s="181"/>
      <c r="D57" s="181"/>
      <c r="E57" s="181"/>
      <c r="F57" s="182"/>
      <c r="G57" s="182"/>
      <c r="H57" s="182"/>
      <c r="I57" s="182"/>
      <c r="J57" s="182"/>
      <c r="K57" s="182"/>
      <c r="L57" s="302"/>
      <c r="M57" s="302"/>
      <c r="N57" s="302"/>
    </row>
    <row r="58" spans="3:14" ht="20.25">
      <c r="C58" s="181"/>
      <c r="D58" s="181"/>
      <c r="E58" s="181"/>
      <c r="F58" s="182"/>
      <c r="G58" s="182"/>
      <c r="H58" s="182"/>
      <c r="I58" s="182"/>
      <c r="J58" s="182"/>
      <c r="K58" s="182"/>
      <c r="L58" s="302"/>
      <c r="M58" s="302"/>
      <c r="N58" s="302"/>
    </row>
    <row r="59" spans="3:14" ht="20.25">
      <c r="C59" s="181"/>
      <c r="D59" s="181"/>
      <c r="E59" s="181"/>
      <c r="F59" s="182"/>
      <c r="G59" s="182"/>
      <c r="H59" s="182"/>
      <c r="I59" s="182"/>
      <c r="J59" s="182"/>
      <c r="K59" s="182"/>
      <c r="L59" s="302"/>
      <c r="M59" s="302"/>
      <c r="N59" s="302"/>
    </row>
    <row r="60" spans="3:14" ht="20.25">
      <c r="C60" s="181"/>
      <c r="D60" s="181"/>
      <c r="E60" s="181"/>
      <c r="F60" s="182"/>
      <c r="G60" s="182"/>
      <c r="H60" s="182"/>
      <c r="I60" s="182"/>
      <c r="J60" s="182"/>
      <c r="K60" s="182"/>
      <c r="L60" s="302"/>
      <c r="M60" s="302"/>
      <c r="N60" s="302"/>
    </row>
    <row r="61" spans="3:14" ht="20.25">
      <c r="C61" s="181"/>
      <c r="D61" s="181"/>
      <c r="E61" s="181"/>
      <c r="F61" s="182"/>
      <c r="G61" s="182"/>
      <c r="H61" s="182"/>
      <c r="I61" s="182"/>
      <c r="J61" s="182"/>
      <c r="K61" s="182"/>
      <c r="L61" s="302"/>
      <c r="M61" s="302"/>
      <c r="N61" s="302"/>
    </row>
    <row r="62" spans="3:14" ht="20.25">
      <c r="C62" s="181"/>
      <c r="D62" s="181"/>
      <c r="E62" s="181"/>
      <c r="F62" s="182"/>
      <c r="G62" s="182"/>
      <c r="H62" s="182"/>
      <c r="I62" s="182"/>
      <c r="J62" s="182"/>
      <c r="K62" s="182"/>
      <c r="L62" s="302"/>
      <c r="M62" s="302"/>
      <c r="N62" s="302"/>
    </row>
    <row r="63" spans="3:14" ht="20.25">
      <c r="C63" s="181"/>
      <c r="D63" s="181"/>
      <c r="E63" s="181"/>
      <c r="F63" s="182"/>
      <c r="G63" s="182"/>
      <c r="H63" s="182"/>
      <c r="I63" s="182"/>
      <c r="J63" s="182"/>
      <c r="K63" s="182"/>
      <c r="L63" s="302"/>
      <c r="M63" s="302"/>
      <c r="N63" s="302"/>
    </row>
    <row r="64" spans="3:14" ht="20.25">
      <c r="C64" s="181"/>
      <c r="D64" s="181"/>
      <c r="E64" s="181"/>
      <c r="F64" s="182"/>
      <c r="G64" s="182"/>
      <c r="H64" s="182"/>
      <c r="I64" s="182"/>
      <c r="J64" s="182"/>
      <c r="K64" s="182"/>
      <c r="L64" s="302"/>
      <c r="M64" s="302"/>
      <c r="N64" s="302"/>
    </row>
    <row r="65" spans="3:14" ht="20.25">
      <c r="C65" s="181"/>
      <c r="D65" s="181"/>
      <c r="E65" s="181"/>
      <c r="F65" s="182"/>
      <c r="G65" s="182"/>
      <c r="H65" s="182"/>
      <c r="I65" s="182"/>
      <c r="J65" s="182"/>
      <c r="K65" s="182"/>
      <c r="L65" s="302"/>
      <c r="M65" s="302"/>
      <c r="N65" s="302"/>
    </row>
    <row r="66" spans="3:14" ht="20.25">
      <c r="C66" s="181"/>
      <c r="D66" s="181"/>
      <c r="E66" s="181"/>
      <c r="F66" s="182"/>
      <c r="G66" s="182"/>
      <c r="H66" s="182"/>
      <c r="I66" s="182"/>
      <c r="J66" s="182"/>
      <c r="K66" s="182"/>
      <c r="L66" s="302"/>
      <c r="M66" s="302"/>
      <c r="N66" s="302"/>
    </row>
    <row r="67" spans="3:14" ht="20.25">
      <c r="C67" s="181"/>
      <c r="D67" s="181"/>
      <c r="E67" s="181"/>
      <c r="F67" s="182"/>
      <c r="G67" s="182"/>
      <c r="H67" s="182"/>
      <c r="I67" s="182"/>
      <c r="J67" s="182"/>
      <c r="K67" s="182"/>
      <c r="L67" s="302"/>
      <c r="M67" s="302"/>
      <c r="N67" s="302"/>
    </row>
    <row r="68" spans="3:14" ht="20.25">
      <c r="C68" s="181"/>
      <c r="D68" s="181"/>
      <c r="E68" s="181"/>
      <c r="F68" s="182"/>
      <c r="G68" s="182"/>
      <c r="H68" s="182"/>
      <c r="I68" s="182"/>
      <c r="J68" s="182"/>
      <c r="K68" s="182"/>
      <c r="L68" s="302"/>
      <c r="M68" s="302"/>
      <c r="N68" s="302"/>
    </row>
    <row r="69" spans="3:14" ht="20.25">
      <c r="C69" s="181"/>
      <c r="D69" s="181"/>
      <c r="E69" s="181"/>
      <c r="F69" s="182"/>
      <c r="G69" s="182"/>
      <c r="H69" s="182"/>
      <c r="I69" s="182"/>
      <c r="J69" s="182"/>
      <c r="K69" s="182"/>
      <c r="L69" s="302"/>
      <c r="M69" s="302"/>
      <c r="N69" s="302"/>
    </row>
    <row r="70" spans="3:14" ht="20.25">
      <c r="C70" s="181"/>
      <c r="D70" s="181"/>
      <c r="E70" s="181"/>
      <c r="F70" s="182"/>
      <c r="G70" s="182"/>
      <c r="H70" s="182"/>
      <c r="I70" s="182"/>
      <c r="J70" s="182"/>
      <c r="K70" s="182"/>
      <c r="L70" s="302"/>
      <c r="M70" s="302"/>
      <c r="N70" s="302"/>
    </row>
    <row r="71" spans="3:14" ht="20.25">
      <c r="C71" s="181"/>
      <c r="D71" s="181"/>
      <c r="E71" s="181"/>
      <c r="F71" s="182"/>
      <c r="G71" s="182"/>
      <c r="H71" s="182"/>
      <c r="I71" s="182"/>
      <c r="J71" s="182"/>
      <c r="K71" s="182"/>
      <c r="L71" s="302"/>
      <c r="M71" s="302"/>
      <c r="N71" s="302"/>
    </row>
    <row r="72" spans="3:14" ht="20.25">
      <c r="C72" s="181"/>
      <c r="D72" s="181"/>
      <c r="E72" s="181"/>
      <c r="F72" s="182"/>
      <c r="G72" s="182"/>
      <c r="H72" s="182"/>
      <c r="I72" s="182"/>
      <c r="J72" s="182"/>
      <c r="K72" s="182"/>
      <c r="L72" s="302"/>
      <c r="M72" s="302"/>
      <c r="N72" s="302"/>
    </row>
    <row r="73" spans="3:14" ht="20.25">
      <c r="C73" s="181"/>
      <c r="D73" s="181"/>
      <c r="E73" s="181"/>
      <c r="F73" s="182"/>
      <c r="G73" s="182"/>
      <c r="H73" s="182"/>
      <c r="I73" s="182"/>
      <c r="J73" s="182"/>
      <c r="K73" s="182"/>
      <c r="L73" s="302"/>
      <c r="M73" s="302"/>
      <c r="N73" s="302"/>
    </row>
    <row r="74" spans="3:14" ht="20.25">
      <c r="C74" s="181"/>
      <c r="D74" s="181"/>
      <c r="E74" s="181"/>
      <c r="F74" s="182"/>
      <c r="G74" s="182"/>
      <c r="H74" s="182"/>
      <c r="I74" s="182"/>
      <c r="J74" s="182"/>
      <c r="K74" s="182"/>
      <c r="L74" s="302"/>
      <c r="M74" s="302"/>
      <c r="N74" s="302"/>
    </row>
    <row r="75" spans="3:14" ht="20.25">
      <c r="C75" s="181"/>
      <c r="D75" s="181"/>
      <c r="E75" s="181"/>
      <c r="F75" s="182"/>
      <c r="G75" s="182"/>
      <c r="H75" s="182"/>
      <c r="I75" s="182"/>
      <c r="J75" s="182"/>
      <c r="K75" s="182"/>
      <c r="L75" s="302"/>
      <c r="M75" s="302"/>
      <c r="N75" s="302"/>
    </row>
    <row r="76" spans="3:14" ht="20.25">
      <c r="C76" s="181"/>
      <c r="D76" s="181"/>
      <c r="E76" s="181"/>
      <c r="F76" s="182"/>
      <c r="G76" s="182"/>
      <c r="H76" s="182"/>
      <c r="I76" s="182"/>
      <c r="J76" s="182"/>
      <c r="K76" s="182"/>
      <c r="L76" s="302"/>
      <c r="M76" s="302"/>
      <c r="N76" s="302"/>
    </row>
    <row r="77" spans="3:14" ht="20.25">
      <c r="C77" s="181"/>
      <c r="D77" s="181"/>
      <c r="E77" s="181"/>
      <c r="F77" s="182"/>
      <c r="G77" s="182"/>
      <c r="H77" s="182"/>
      <c r="I77" s="182"/>
      <c r="J77" s="182"/>
      <c r="K77" s="182"/>
      <c r="L77" s="302"/>
      <c r="M77" s="302"/>
      <c r="N77" s="302"/>
    </row>
    <row r="78" spans="3:14" ht="20.25">
      <c r="C78" s="181"/>
      <c r="D78" s="181"/>
      <c r="E78" s="181"/>
      <c r="F78" s="182"/>
      <c r="G78" s="182"/>
      <c r="H78" s="182"/>
      <c r="I78" s="182"/>
      <c r="J78" s="182"/>
      <c r="K78" s="182"/>
      <c r="L78" s="302"/>
      <c r="M78" s="302"/>
      <c r="N78" s="302"/>
    </row>
    <row r="79" spans="3:14" ht="20.25">
      <c r="C79" s="181"/>
      <c r="D79" s="181"/>
      <c r="E79" s="181"/>
      <c r="F79" s="182"/>
      <c r="G79" s="182"/>
      <c r="H79" s="182"/>
      <c r="I79" s="182"/>
      <c r="J79" s="182"/>
      <c r="K79" s="182"/>
      <c r="L79" s="302"/>
      <c r="M79" s="302"/>
      <c r="N79" s="302"/>
    </row>
    <row r="80" spans="3:14" ht="20.25">
      <c r="C80" s="181"/>
      <c r="D80" s="181"/>
      <c r="E80" s="181"/>
      <c r="F80" s="182"/>
      <c r="G80" s="182"/>
      <c r="H80" s="182"/>
      <c r="I80" s="182"/>
      <c r="J80" s="182"/>
      <c r="K80" s="182"/>
      <c r="L80" s="302"/>
      <c r="M80" s="302"/>
      <c r="N80" s="302"/>
    </row>
    <row r="81" spans="3:14" ht="20.25">
      <c r="C81" s="181"/>
      <c r="D81" s="181"/>
      <c r="E81" s="181"/>
      <c r="F81" s="182"/>
      <c r="G81" s="182"/>
      <c r="H81" s="182"/>
      <c r="I81" s="182"/>
      <c r="J81" s="182"/>
      <c r="K81" s="182"/>
      <c r="L81" s="302"/>
      <c r="M81" s="302"/>
      <c r="N81" s="302"/>
    </row>
    <row r="82" spans="3:14" ht="20.25">
      <c r="C82" s="181"/>
      <c r="D82" s="181"/>
      <c r="E82" s="181"/>
      <c r="F82" s="182"/>
      <c r="G82" s="182"/>
      <c r="H82" s="182"/>
      <c r="I82" s="182"/>
      <c r="J82" s="182"/>
      <c r="K82" s="182"/>
      <c r="L82" s="302"/>
      <c r="M82" s="302"/>
      <c r="N82" s="302"/>
    </row>
    <row r="83" spans="3:14" ht="20.25">
      <c r="C83" s="181"/>
      <c r="D83" s="181"/>
      <c r="E83" s="181"/>
      <c r="F83" s="182"/>
      <c r="G83" s="182"/>
      <c r="H83" s="182"/>
      <c r="I83" s="182"/>
      <c r="J83" s="182"/>
      <c r="K83" s="182"/>
      <c r="L83" s="302"/>
      <c r="M83" s="302"/>
      <c r="N83" s="302"/>
    </row>
    <row r="84" spans="3:14" ht="20.25">
      <c r="C84" s="181"/>
      <c r="D84" s="181"/>
      <c r="E84" s="181"/>
      <c r="F84" s="182"/>
      <c r="G84" s="182"/>
      <c r="H84" s="182"/>
      <c r="I84" s="182"/>
      <c r="J84" s="182"/>
      <c r="K84" s="182"/>
      <c r="L84" s="302"/>
      <c r="M84" s="302"/>
      <c r="N84" s="302"/>
    </row>
    <row r="85" spans="3:14" ht="20.25">
      <c r="C85" s="181"/>
      <c r="D85" s="181"/>
      <c r="E85" s="181"/>
      <c r="F85" s="182"/>
      <c r="G85" s="182"/>
      <c r="H85" s="182"/>
      <c r="I85" s="182"/>
      <c r="J85" s="182"/>
      <c r="K85" s="182"/>
      <c r="L85" s="302"/>
      <c r="M85" s="302"/>
      <c r="N85" s="302"/>
    </row>
    <row r="86" spans="3:14" ht="20.25">
      <c r="C86" s="181"/>
      <c r="D86" s="181"/>
      <c r="E86" s="181"/>
      <c r="F86" s="182"/>
      <c r="G86" s="182"/>
      <c r="H86" s="182"/>
      <c r="I86" s="182"/>
      <c r="J86" s="182"/>
      <c r="K86" s="182"/>
      <c r="L86" s="302"/>
      <c r="M86" s="302"/>
      <c r="N86" s="302"/>
    </row>
    <row r="87" spans="3:14" ht="20.25">
      <c r="C87" s="181"/>
      <c r="D87" s="181"/>
      <c r="E87" s="181"/>
      <c r="F87" s="182"/>
      <c r="G87" s="182"/>
      <c r="H87" s="182"/>
      <c r="I87" s="182"/>
      <c r="J87" s="182"/>
      <c r="K87" s="182"/>
      <c r="L87" s="302"/>
      <c r="M87" s="302"/>
      <c r="N87" s="302"/>
    </row>
    <row r="88" spans="3:14" ht="20.25">
      <c r="C88" s="181"/>
      <c r="D88" s="181"/>
      <c r="E88" s="181"/>
      <c r="F88" s="182"/>
      <c r="G88" s="182"/>
      <c r="H88" s="182"/>
      <c r="I88" s="182"/>
      <c r="J88" s="182"/>
      <c r="K88" s="182"/>
      <c r="L88" s="302"/>
      <c r="M88" s="302"/>
      <c r="N88" s="302"/>
    </row>
    <row r="89" spans="3:14" ht="20.25">
      <c r="C89" s="181"/>
      <c r="D89" s="181"/>
      <c r="E89" s="181"/>
      <c r="F89" s="182"/>
      <c r="G89" s="182"/>
      <c r="H89" s="182"/>
      <c r="I89" s="182"/>
      <c r="J89" s="182"/>
      <c r="K89" s="182"/>
      <c r="L89" s="302"/>
      <c r="M89" s="302"/>
      <c r="N89" s="302"/>
    </row>
    <row r="90" spans="3:14" ht="20.25">
      <c r="C90" s="181"/>
      <c r="D90" s="181"/>
      <c r="E90" s="181"/>
      <c r="F90" s="182"/>
      <c r="G90" s="182"/>
      <c r="H90" s="182"/>
      <c r="I90" s="182"/>
      <c r="J90" s="182"/>
      <c r="K90" s="182"/>
      <c r="L90" s="302"/>
      <c r="M90" s="302"/>
      <c r="N90" s="302"/>
    </row>
    <row r="91" spans="3:14" ht="20.25">
      <c r="C91" s="181"/>
      <c r="D91" s="181"/>
      <c r="E91" s="181"/>
      <c r="F91" s="182"/>
      <c r="G91" s="182"/>
      <c r="H91" s="182"/>
      <c r="I91" s="182"/>
      <c r="J91" s="182"/>
      <c r="K91" s="182"/>
      <c r="L91" s="302"/>
      <c r="M91" s="302"/>
      <c r="N91" s="302"/>
    </row>
    <row r="92" spans="3:14" ht="20.25">
      <c r="C92" s="181"/>
      <c r="D92" s="181"/>
      <c r="E92" s="181"/>
      <c r="F92" s="182"/>
      <c r="G92" s="182"/>
      <c r="H92" s="182"/>
      <c r="I92" s="182"/>
      <c r="J92" s="182"/>
      <c r="K92" s="182"/>
      <c r="L92" s="302"/>
      <c r="M92" s="302"/>
      <c r="N92" s="302"/>
    </row>
    <row r="93" spans="3:14" ht="20.25">
      <c r="C93" s="181"/>
      <c r="D93" s="181"/>
      <c r="E93" s="181"/>
      <c r="F93" s="182"/>
      <c r="G93" s="182"/>
      <c r="H93" s="182"/>
      <c r="I93" s="182"/>
      <c r="J93" s="182"/>
      <c r="K93" s="182"/>
      <c r="L93" s="302"/>
      <c r="M93" s="302"/>
      <c r="N93" s="302"/>
    </row>
    <row r="94" spans="3:14" ht="20.25">
      <c r="C94" s="181"/>
      <c r="D94" s="181"/>
      <c r="E94" s="181"/>
      <c r="F94" s="182"/>
      <c r="G94" s="182"/>
      <c r="H94" s="182"/>
      <c r="I94" s="182"/>
      <c r="J94" s="182"/>
      <c r="K94" s="182"/>
      <c r="L94" s="302"/>
      <c r="M94" s="302"/>
      <c r="N94" s="302"/>
    </row>
    <row r="95" spans="3:14" ht="20.25">
      <c r="C95" s="181"/>
      <c r="D95" s="181"/>
      <c r="E95" s="181"/>
      <c r="F95" s="182"/>
      <c r="G95" s="182"/>
      <c r="H95" s="182"/>
      <c r="I95" s="182"/>
      <c r="J95" s="182"/>
      <c r="K95" s="182"/>
      <c r="L95" s="302"/>
      <c r="M95" s="302"/>
      <c r="N95" s="302"/>
    </row>
    <row r="96" spans="3:14" ht="20.25">
      <c r="C96" s="181"/>
      <c r="D96" s="181"/>
      <c r="E96" s="181"/>
      <c r="F96" s="182"/>
      <c r="G96" s="182"/>
      <c r="H96" s="182"/>
      <c r="I96" s="182"/>
      <c r="J96" s="182"/>
      <c r="K96" s="182"/>
      <c r="L96" s="302"/>
      <c r="M96" s="302"/>
      <c r="N96" s="302"/>
    </row>
    <row r="97" spans="3:14" ht="20.25">
      <c r="C97" s="181"/>
      <c r="D97" s="181"/>
      <c r="E97" s="181"/>
      <c r="F97" s="182"/>
      <c r="G97" s="182"/>
      <c r="H97" s="182"/>
      <c r="I97" s="182"/>
      <c r="J97" s="182"/>
      <c r="K97" s="182"/>
      <c r="L97" s="302"/>
      <c r="M97" s="302"/>
      <c r="N97" s="302"/>
    </row>
    <row r="98" spans="3:14" ht="20.25">
      <c r="C98" s="181"/>
      <c r="D98" s="181"/>
      <c r="E98" s="181"/>
      <c r="F98" s="182"/>
      <c r="G98" s="182"/>
      <c r="H98" s="182"/>
      <c r="I98" s="182"/>
      <c r="J98" s="182"/>
      <c r="K98" s="182"/>
      <c r="L98" s="302"/>
      <c r="M98" s="302"/>
      <c r="N98" s="302"/>
    </row>
    <row r="99" spans="3:14" ht="20.25">
      <c r="C99" s="181"/>
      <c r="D99" s="181"/>
      <c r="E99" s="181"/>
      <c r="F99" s="182"/>
      <c r="G99" s="182"/>
      <c r="H99" s="182"/>
      <c r="I99" s="182"/>
      <c r="J99" s="182"/>
      <c r="K99" s="182"/>
      <c r="L99" s="302"/>
      <c r="M99" s="302"/>
      <c r="N99" s="302"/>
    </row>
    <row r="100" spans="3:14" ht="20.25">
      <c r="C100" s="181"/>
      <c r="D100" s="181"/>
      <c r="E100" s="181"/>
      <c r="F100" s="182"/>
      <c r="G100" s="182"/>
      <c r="H100" s="182"/>
      <c r="I100" s="182"/>
      <c r="J100" s="182"/>
      <c r="K100" s="182"/>
      <c r="L100" s="302"/>
      <c r="M100" s="302"/>
      <c r="N100" s="302"/>
    </row>
    <row r="101" spans="3:14" ht="20.25">
      <c r="C101" s="181"/>
      <c r="D101" s="181"/>
      <c r="E101" s="181"/>
      <c r="F101" s="182"/>
      <c r="G101" s="182"/>
      <c r="H101" s="182"/>
      <c r="I101" s="182"/>
      <c r="J101" s="182"/>
      <c r="K101" s="182"/>
      <c r="L101" s="302"/>
      <c r="M101" s="302"/>
      <c r="N101" s="302"/>
    </row>
    <row r="102" spans="3:14" ht="20.25">
      <c r="C102" s="181"/>
      <c r="D102" s="181"/>
      <c r="E102" s="181"/>
      <c r="F102" s="182"/>
      <c r="G102" s="182"/>
      <c r="H102" s="182"/>
      <c r="I102" s="182"/>
      <c r="J102" s="182"/>
      <c r="K102" s="182"/>
      <c r="L102" s="302"/>
      <c r="M102" s="302"/>
      <c r="N102" s="302"/>
    </row>
    <row r="103" spans="3:14" ht="20.25">
      <c r="C103" s="181"/>
      <c r="D103" s="181"/>
      <c r="E103" s="181"/>
      <c r="F103" s="182"/>
      <c r="G103" s="182"/>
      <c r="H103" s="182"/>
      <c r="I103" s="182"/>
      <c r="J103" s="182"/>
      <c r="K103" s="182"/>
      <c r="L103" s="302"/>
      <c r="M103" s="302"/>
      <c r="N103" s="302"/>
    </row>
  </sheetData>
  <sheetProtection password="DECA" sheet="1"/>
  <mergeCells count="20">
    <mergeCell ref="G9:G10"/>
    <mergeCell ref="H9:H10"/>
    <mergeCell ref="J9:J10"/>
    <mergeCell ref="C1:N1"/>
    <mergeCell ref="C2:N2"/>
    <mergeCell ref="M9:M10"/>
    <mergeCell ref="F9:F10"/>
    <mergeCell ref="K8:N8"/>
    <mergeCell ref="A4:N4"/>
    <mergeCell ref="A5:N5"/>
    <mergeCell ref="I9:I10"/>
    <mergeCell ref="E8:E10"/>
    <mergeCell ref="A6:N6"/>
    <mergeCell ref="A8:B10"/>
    <mergeCell ref="L19:M19"/>
    <mergeCell ref="A17:B17"/>
    <mergeCell ref="B7:N7"/>
    <mergeCell ref="C8:C10"/>
    <mergeCell ref="D8:D10"/>
    <mergeCell ref="A11:B11"/>
  </mergeCells>
  <conditionalFormatting sqref="M12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24" operator="between" stopIfTrue="1">
      <formula>2</formula>
      <formula>2.9999</formula>
    </cfRule>
    <cfRule type="cellIs" priority="40" dxfId="25" operator="between" stopIfTrue="1">
      <formula>1</formula>
      <formula>1.9999</formula>
    </cfRule>
  </conditionalFormatting>
  <conditionalFormatting sqref="M13">
    <cfRule type="cellIs" priority="31" dxfId="2" operator="between" stopIfTrue="1">
      <formula>4.5</formula>
      <formula>5</formula>
    </cfRule>
    <cfRule type="cellIs" priority="32" dxfId="1" operator="between" stopIfTrue="1">
      <formula>4</formula>
      <formula>4.4999</formula>
    </cfRule>
    <cfRule type="cellIs" priority="33" dxfId="0" operator="between" stopIfTrue="1">
      <formula>3</formula>
      <formula>3.9999</formula>
    </cfRule>
    <cfRule type="cellIs" priority="34" dxfId="24" operator="between" stopIfTrue="1">
      <formula>2</formula>
      <formula>2.9999</formula>
    </cfRule>
    <cfRule type="cellIs" priority="35" dxfId="25" operator="between" stopIfTrue="1">
      <formula>1</formula>
      <formula>1.9999</formula>
    </cfRule>
  </conditionalFormatting>
  <conditionalFormatting sqref="M14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24" operator="between" stopIfTrue="1">
      <formula>2</formula>
      <formula>2.9999</formula>
    </cfRule>
    <cfRule type="cellIs" priority="30" dxfId="25" operator="between" stopIfTrue="1">
      <formula>1</formula>
      <formula>1.9999</formula>
    </cfRule>
  </conditionalFormatting>
  <conditionalFormatting sqref="M15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4" operator="between" stopIfTrue="1">
      <formula>2</formula>
      <formula>2.9999</formula>
    </cfRule>
    <cfRule type="cellIs" priority="25" dxfId="25" operator="between" stopIfTrue="1">
      <formula>1</formula>
      <formula>1.9999</formula>
    </cfRule>
  </conditionalFormatting>
  <conditionalFormatting sqref="M16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4" operator="between" stopIfTrue="1">
      <formula>2</formula>
      <formula>2.9999</formula>
    </cfRule>
    <cfRule type="cellIs" priority="20" dxfId="25" operator="between" stopIfTrue="1">
      <formula>1</formula>
      <formula>1.9999</formula>
    </cfRule>
  </conditionalFormatting>
  <conditionalFormatting sqref="M17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4" operator="between" stopIfTrue="1">
      <formula>2</formula>
      <formula>2.9999</formula>
    </cfRule>
    <cfRule type="cellIs" priority="15" dxfId="25" operator="between" stopIfTrue="1">
      <formula>1</formula>
      <formula>1.9999</formula>
    </cfRule>
  </conditionalFormatting>
  <conditionalFormatting sqref="M18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24" operator="between" stopIfTrue="1">
      <formula>2</formula>
      <formula>2.9999</formula>
    </cfRule>
    <cfRule type="cellIs" priority="10" dxfId="25" operator="between" stopIfTrue="1">
      <formula>1</formula>
      <formula>1.9999</formula>
    </cfRule>
  </conditionalFormatting>
  <conditionalFormatting sqref="M11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24" operator="between" stopIfTrue="1">
      <formula>2</formula>
      <formula>2.9999</formula>
    </cfRule>
    <cfRule type="cellIs" priority="5" dxfId="25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ignoredErrors>
    <ignoredError sqref="D11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32</v>
      </c>
      <c r="B1" s="50">
        <v>7.1</v>
      </c>
      <c r="C1" s="47" t="s">
        <v>0</v>
      </c>
      <c r="D1" s="463" t="s">
        <v>96</v>
      </c>
      <c r="E1" s="463"/>
      <c r="F1" s="463"/>
      <c r="G1" s="463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83" t="s">
        <v>69</v>
      </c>
      <c r="G5" s="584"/>
      <c r="H5" s="584"/>
      <c r="I5" s="584"/>
      <c r="J5" s="584"/>
      <c r="K5" s="58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61" t="s">
        <v>22</v>
      </c>
      <c r="C7" s="461"/>
      <c r="D7" s="35" t="s">
        <v>23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61">
        <v>1</v>
      </c>
      <c r="C8" s="461"/>
      <c r="D8" s="60" t="s">
        <v>26</v>
      </c>
      <c r="E8" s="52"/>
      <c r="F8" s="6" t="s">
        <v>24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61">
        <v>2</v>
      </c>
      <c r="C9" s="461"/>
      <c r="D9" s="60" t="s">
        <v>27</v>
      </c>
      <c r="E9" s="52"/>
      <c r="F9" s="6" t="s">
        <v>24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61">
        <v>3</v>
      </c>
      <c r="C10" s="461"/>
      <c r="D10" s="60" t="s">
        <v>78</v>
      </c>
      <c r="E10" s="52"/>
      <c r="F10" s="6" t="s">
        <v>24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61">
        <v>4</v>
      </c>
      <c r="C11" s="461"/>
      <c r="D11" s="60" t="s">
        <v>79</v>
      </c>
      <c r="E11" s="52"/>
      <c r="F11" s="6" t="s">
        <v>24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61">
        <v>5</v>
      </c>
      <c r="C12" s="461"/>
      <c r="D12" s="60" t="s">
        <v>80</v>
      </c>
      <c r="E12" s="52"/>
      <c r="F12" s="6" t="s">
        <v>24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67</v>
      </c>
    </row>
    <row r="15" spans="2:8" ht="21.75">
      <c r="B15" s="464"/>
      <c r="C15" s="464"/>
      <c r="D15" s="464"/>
      <c r="E15" s="464"/>
      <c r="F15" s="464"/>
      <c r="G15" s="464"/>
      <c r="H15" s="464"/>
    </row>
    <row r="16" spans="2:8" ht="21.75">
      <c r="B16" s="464"/>
      <c r="C16" s="464"/>
      <c r="D16" s="464"/>
      <c r="E16" s="464"/>
      <c r="F16" s="464"/>
      <c r="G16" s="464"/>
      <c r="H16" s="464"/>
    </row>
    <row r="17" spans="2:8" ht="21.75">
      <c r="B17" s="464"/>
      <c r="C17" s="464"/>
      <c r="D17" s="464"/>
      <c r="E17" s="464"/>
      <c r="F17" s="464"/>
      <c r="G17" s="464"/>
      <c r="H17" s="464"/>
    </row>
    <row r="18" spans="2:8" ht="21.75">
      <c r="B18" s="464"/>
      <c r="C18" s="464"/>
      <c r="D18" s="464"/>
      <c r="E18" s="464"/>
      <c r="F18" s="464"/>
      <c r="G18" s="464"/>
      <c r="H18" s="464"/>
    </row>
    <row r="19" spans="2:8" ht="21.75">
      <c r="B19" s="464"/>
      <c r="C19" s="464"/>
      <c r="D19" s="464"/>
      <c r="E19" s="464"/>
      <c r="F19" s="464"/>
      <c r="G19" s="464"/>
      <c r="H19" s="464"/>
    </row>
    <row r="20" spans="2:8" ht="21.75">
      <c r="B20" s="464"/>
      <c r="C20" s="464"/>
      <c r="D20" s="464"/>
      <c r="E20" s="464"/>
      <c r="F20" s="464"/>
      <c r="G20" s="464"/>
      <c r="H20" s="464"/>
    </row>
    <row r="21" spans="2:13" ht="21.75">
      <c r="B21" s="462" t="s">
        <v>61</v>
      </c>
      <c r="C21" s="462"/>
      <c r="D21" s="462"/>
      <c r="E21" s="462"/>
      <c r="F21" s="462"/>
      <c r="G21" s="462"/>
      <c r="H21" s="462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21</v>
      </c>
      <c r="C23" s="9"/>
      <c r="D23" s="9"/>
      <c r="E23" s="9"/>
      <c r="F23" s="9"/>
      <c r="G23" s="9"/>
      <c r="H23" s="9"/>
      <c r="I23" s="9"/>
    </row>
    <row r="24" spans="2:8" ht="21.75">
      <c r="B24" s="484" t="s">
        <v>97</v>
      </c>
      <c r="C24" s="464"/>
      <c r="D24" s="464"/>
      <c r="E24" s="464"/>
      <c r="F24" s="464"/>
      <c r="G24" s="464"/>
      <c r="H24" s="464"/>
    </row>
    <row r="25" spans="2:8" ht="21.75">
      <c r="B25" s="464"/>
      <c r="C25" s="464"/>
      <c r="D25" s="464"/>
      <c r="E25" s="464"/>
      <c r="F25" s="464"/>
      <c r="G25" s="464"/>
      <c r="H25" s="464"/>
    </row>
    <row r="26" spans="2:8" ht="21.75">
      <c r="B26" s="464"/>
      <c r="C26" s="464"/>
      <c r="D26" s="464"/>
      <c r="E26" s="464"/>
      <c r="F26" s="464"/>
      <c r="G26" s="464"/>
      <c r="H26" s="464"/>
    </row>
    <row r="27" spans="2:8" ht="21.75">
      <c r="B27" s="464"/>
      <c r="C27" s="464"/>
      <c r="D27" s="464"/>
      <c r="E27" s="464"/>
      <c r="F27" s="464"/>
      <c r="G27" s="464"/>
      <c r="H27" s="464"/>
    </row>
    <row r="28" spans="2:8" ht="21.75">
      <c r="B28" s="464"/>
      <c r="C28" s="464"/>
      <c r="D28" s="464"/>
      <c r="E28" s="464"/>
      <c r="F28" s="464"/>
      <c r="G28" s="464"/>
      <c r="H28" s="464"/>
    </row>
    <row r="29" spans="2:8" ht="21.75">
      <c r="B29" s="464"/>
      <c r="C29" s="464"/>
      <c r="D29" s="464"/>
      <c r="E29" s="464"/>
      <c r="F29" s="464"/>
      <c r="G29" s="464"/>
      <c r="H29" s="464"/>
    </row>
    <row r="30" spans="2:8" ht="21.75">
      <c r="B30" s="462" t="s">
        <v>61</v>
      </c>
      <c r="C30" s="462"/>
      <c r="D30" s="462"/>
      <c r="E30" s="462"/>
      <c r="F30" s="462"/>
      <c r="G30" s="462"/>
      <c r="H30" s="462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33</v>
      </c>
      <c r="B1" s="53">
        <v>8.1</v>
      </c>
      <c r="C1" s="85" t="s">
        <v>0</v>
      </c>
      <c r="D1" s="113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83" t="s">
        <v>69</v>
      </c>
      <c r="G5" s="584"/>
      <c r="H5" s="584"/>
      <c r="I5" s="584"/>
      <c r="J5" s="584"/>
      <c r="K5" s="584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61" t="s">
        <v>22</v>
      </c>
      <c r="C7" s="461"/>
      <c r="D7" s="35" t="s">
        <v>23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61">
        <v>1</v>
      </c>
      <c r="C8" s="461"/>
      <c r="D8" s="60" t="s">
        <v>59</v>
      </c>
      <c r="E8" s="52"/>
      <c r="F8" s="6" t="s">
        <v>24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61">
        <v>2</v>
      </c>
      <c r="C9" s="461"/>
      <c r="D9" s="43" t="s">
        <v>25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61">
        <v>3</v>
      </c>
      <c r="C10" s="461"/>
      <c r="D10" s="60" t="s">
        <v>56</v>
      </c>
      <c r="E10" s="52"/>
      <c r="F10" s="6" t="s">
        <v>24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61">
        <v>4</v>
      </c>
      <c r="C11" s="461"/>
      <c r="D11" s="43" t="s">
        <v>25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61">
        <v>5</v>
      </c>
      <c r="C12" s="461"/>
      <c r="D12" s="60" t="s">
        <v>77</v>
      </c>
      <c r="E12" s="52"/>
      <c r="F12" s="6" t="s">
        <v>24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67</v>
      </c>
    </row>
    <row r="16" spans="2:8" ht="21.75">
      <c r="B16" s="484"/>
      <c r="C16" s="484"/>
      <c r="D16" s="484"/>
      <c r="E16" s="484"/>
      <c r="F16" s="484"/>
      <c r="G16" s="484"/>
      <c r="H16" s="484"/>
    </row>
    <row r="17" spans="2:8" ht="21.75">
      <c r="B17" s="484"/>
      <c r="C17" s="484"/>
      <c r="D17" s="484"/>
      <c r="E17" s="484"/>
      <c r="F17" s="484"/>
      <c r="G17" s="484"/>
      <c r="H17" s="484"/>
    </row>
    <row r="18" spans="2:8" ht="21.75">
      <c r="B18" s="484"/>
      <c r="C18" s="484"/>
      <c r="D18" s="484"/>
      <c r="E18" s="484"/>
      <c r="F18" s="484"/>
      <c r="G18" s="484"/>
      <c r="H18" s="484"/>
    </row>
    <row r="19" spans="2:8" ht="21.75">
      <c r="B19" s="484"/>
      <c r="C19" s="484"/>
      <c r="D19" s="484"/>
      <c r="E19" s="484"/>
      <c r="F19" s="484"/>
      <c r="G19" s="484"/>
      <c r="H19" s="484"/>
    </row>
    <row r="20" spans="2:8" ht="21.75">
      <c r="B20" s="484"/>
      <c r="C20" s="484"/>
      <c r="D20" s="484"/>
      <c r="E20" s="484"/>
      <c r="F20" s="484"/>
      <c r="G20" s="484"/>
      <c r="H20" s="484"/>
    </row>
    <row r="21" spans="2:8" ht="21.75">
      <c r="B21" s="484"/>
      <c r="C21" s="484"/>
      <c r="D21" s="484"/>
      <c r="E21" s="484"/>
      <c r="F21" s="484"/>
      <c r="G21" s="484"/>
      <c r="H21" s="484"/>
    </row>
    <row r="22" spans="2:8" ht="21.75">
      <c r="B22" s="484"/>
      <c r="C22" s="484"/>
      <c r="D22" s="484"/>
      <c r="E22" s="484"/>
      <c r="F22" s="484"/>
      <c r="G22" s="484"/>
      <c r="H22" s="484"/>
    </row>
    <row r="23" spans="2:13" ht="21.75">
      <c r="B23" s="462" t="s">
        <v>61</v>
      </c>
      <c r="C23" s="462"/>
      <c r="D23" s="462"/>
      <c r="E23" s="462"/>
      <c r="F23" s="462"/>
      <c r="G23" s="462"/>
      <c r="H23" s="462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21</v>
      </c>
      <c r="C25" s="9"/>
      <c r="D25" s="9"/>
      <c r="E25" s="9"/>
      <c r="F25" s="9"/>
      <c r="G25" s="9"/>
      <c r="H25" s="9"/>
      <c r="I25" s="9"/>
    </row>
    <row r="26" spans="2:8" ht="21.75">
      <c r="B26" s="484"/>
      <c r="C26" s="484"/>
      <c r="D26" s="484"/>
      <c r="E26" s="484"/>
      <c r="F26" s="484"/>
      <c r="G26" s="484"/>
      <c r="H26" s="484"/>
    </row>
    <row r="27" spans="2:8" ht="21.75">
      <c r="B27" s="484"/>
      <c r="C27" s="484"/>
      <c r="D27" s="484"/>
      <c r="E27" s="484"/>
      <c r="F27" s="484"/>
      <c r="G27" s="484"/>
      <c r="H27" s="484"/>
    </row>
    <row r="28" spans="2:8" ht="21.75">
      <c r="B28" s="484"/>
      <c r="C28" s="484"/>
      <c r="D28" s="484"/>
      <c r="E28" s="484"/>
      <c r="F28" s="484"/>
      <c r="G28" s="484"/>
      <c r="H28" s="484"/>
    </row>
    <row r="29" spans="2:8" ht="21.75">
      <c r="B29" s="484"/>
      <c r="C29" s="484"/>
      <c r="D29" s="484"/>
      <c r="E29" s="484"/>
      <c r="F29" s="484"/>
      <c r="G29" s="484"/>
      <c r="H29" s="484"/>
    </row>
    <row r="30" spans="2:8" ht="21.75">
      <c r="B30" s="484"/>
      <c r="C30" s="484"/>
      <c r="D30" s="484"/>
      <c r="E30" s="484"/>
      <c r="F30" s="484"/>
      <c r="G30" s="484"/>
      <c r="H30" s="484"/>
    </row>
    <row r="31" spans="2:8" ht="21.75">
      <c r="B31" s="484"/>
      <c r="C31" s="484"/>
      <c r="D31" s="484"/>
      <c r="E31" s="484"/>
      <c r="F31" s="484"/>
      <c r="G31" s="484"/>
      <c r="H31" s="484"/>
    </row>
    <row r="32" spans="2:8" ht="21.75">
      <c r="B32" s="484"/>
      <c r="C32" s="484"/>
      <c r="D32" s="484"/>
      <c r="E32" s="484"/>
      <c r="F32" s="484"/>
      <c r="G32" s="484"/>
      <c r="H32" s="484"/>
    </row>
    <row r="33" spans="2:8" ht="21.75">
      <c r="B33" s="462" t="s">
        <v>61</v>
      </c>
      <c r="C33" s="462"/>
      <c r="D33" s="462"/>
      <c r="E33" s="462"/>
      <c r="F33" s="462"/>
      <c r="G33" s="462"/>
      <c r="H33" s="462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88" t="s">
        <v>87</v>
      </c>
      <c r="E1" s="489"/>
      <c r="F1" s="489"/>
      <c r="G1" s="489"/>
      <c r="H1" s="489"/>
      <c r="I1" s="489"/>
      <c r="J1" s="489"/>
      <c r="K1" s="489"/>
      <c r="L1" s="489"/>
      <c r="M1" s="489"/>
      <c r="N1" s="96"/>
      <c r="O1" s="95"/>
    </row>
    <row r="2" spans="1:4" s="83" customFormat="1" ht="22.5" customHeight="1">
      <c r="A2" s="490" t="s">
        <v>1</v>
      </c>
      <c r="B2" s="491"/>
      <c r="C2" s="87" t="s">
        <v>0</v>
      </c>
      <c r="D2" s="88">
        <v>2</v>
      </c>
    </row>
    <row r="3" spans="1:5" s="83" customFormat="1" ht="22.5" customHeight="1">
      <c r="A3" s="490" t="s">
        <v>2</v>
      </c>
      <c r="B3" s="491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90" t="s">
        <v>3</v>
      </c>
      <c r="B4" s="491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90" t="s">
        <v>4</v>
      </c>
      <c r="B5" s="491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92" t="s">
        <v>6</v>
      </c>
      <c r="E7" s="492"/>
      <c r="F7" s="492"/>
      <c r="G7" s="492"/>
      <c r="H7" s="492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82" t="s">
        <v>100</v>
      </c>
      <c r="E11" s="482"/>
      <c r="F11" s="482"/>
      <c r="G11" s="482"/>
      <c r="H11" s="482"/>
      <c r="I11" s="482"/>
      <c r="J11" s="115"/>
      <c r="K11" s="20" t="s">
        <v>8</v>
      </c>
      <c r="N11" s="86"/>
    </row>
    <row r="12" spans="4:11" s="78" customFormat="1" ht="55.5" customHeight="1">
      <c r="D12" s="482" t="s">
        <v>88</v>
      </c>
      <c r="E12" s="482"/>
      <c r="F12" s="482"/>
      <c r="G12" s="482"/>
      <c r="H12" s="482"/>
      <c r="I12" s="482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99</v>
      </c>
    </row>
    <row r="14" spans="4:11" s="78" customFormat="1" ht="49.5" customHeight="1">
      <c r="D14" s="486" t="s">
        <v>89</v>
      </c>
      <c r="E14" s="486"/>
      <c r="F14" s="486"/>
      <c r="G14" s="486"/>
      <c r="H14" s="486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85" t="s">
        <v>67</v>
      </c>
      <c r="C16" s="485"/>
      <c r="D16" s="485"/>
    </row>
    <row r="17" spans="2:11" s="41" customFormat="1" ht="24" customHeight="1">
      <c r="B17" s="484"/>
      <c r="C17" s="484"/>
      <c r="D17" s="484"/>
      <c r="E17" s="484"/>
      <c r="F17" s="484"/>
      <c r="G17" s="484"/>
      <c r="H17" s="484"/>
      <c r="I17" s="484"/>
      <c r="J17" s="484"/>
      <c r="K17" s="484"/>
    </row>
    <row r="18" spans="2:11" s="41" customFormat="1" ht="24" customHeight="1">
      <c r="B18" s="484"/>
      <c r="C18" s="484"/>
      <c r="D18" s="484"/>
      <c r="E18" s="484"/>
      <c r="F18" s="484"/>
      <c r="G18" s="484"/>
      <c r="H18" s="484"/>
      <c r="I18" s="484"/>
      <c r="J18" s="484"/>
      <c r="K18" s="484"/>
    </row>
    <row r="19" spans="2:11" s="41" customFormat="1" ht="24" customHeight="1">
      <c r="B19" s="484"/>
      <c r="C19" s="484"/>
      <c r="D19" s="484"/>
      <c r="E19" s="484"/>
      <c r="F19" s="484"/>
      <c r="G19" s="484"/>
      <c r="H19" s="484"/>
      <c r="I19" s="484"/>
      <c r="J19" s="484"/>
      <c r="K19" s="484"/>
    </row>
    <row r="20" spans="2:11" s="41" customFormat="1" ht="24" customHeight="1">
      <c r="B20" s="484"/>
      <c r="C20" s="484"/>
      <c r="D20" s="484"/>
      <c r="E20" s="484"/>
      <c r="F20" s="484"/>
      <c r="G20" s="484"/>
      <c r="H20" s="484"/>
      <c r="I20" s="484"/>
      <c r="J20" s="484"/>
      <c r="K20" s="484"/>
    </row>
    <row r="21" spans="2:11" s="41" customFormat="1" ht="24" customHeight="1">
      <c r="B21" s="484"/>
      <c r="C21" s="484"/>
      <c r="D21" s="484"/>
      <c r="E21" s="484"/>
      <c r="F21" s="484"/>
      <c r="G21" s="484"/>
      <c r="H21" s="484"/>
      <c r="I21" s="484"/>
      <c r="J21" s="484"/>
      <c r="K21" s="484"/>
    </row>
    <row r="22" spans="2:11" s="41" customFormat="1" ht="24" customHeight="1">
      <c r="B22" s="484"/>
      <c r="C22" s="484"/>
      <c r="D22" s="484"/>
      <c r="E22" s="484"/>
      <c r="F22" s="484"/>
      <c r="G22" s="484"/>
      <c r="H22" s="484"/>
      <c r="I22" s="484"/>
      <c r="J22" s="484"/>
      <c r="K22" s="484"/>
    </row>
    <row r="23" spans="2:11" s="41" customFormat="1" ht="24" customHeight="1">
      <c r="B23" s="484"/>
      <c r="C23" s="484"/>
      <c r="D23" s="484"/>
      <c r="E23" s="484"/>
      <c r="F23" s="484"/>
      <c r="G23" s="484"/>
      <c r="H23" s="484"/>
      <c r="I23" s="484"/>
      <c r="J23" s="484"/>
      <c r="K23" s="484"/>
    </row>
    <row r="24" spans="2:13" s="41" customFormat="1" ht="24" customHeight="1">
      <c r="B24" s="64" t="s">
        <v>61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21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68"/>
      <c r="M27" s="68"/>
      <c r="N27" s="68"/>
    </row>
    <row r="28" spans="2:14" ht="24" customHeight="1">
      <c r="B28" s="585"/>
      <c r="C28" s="585"/>
      <c r="D28" s="585"/>
      <c r="E28" s="585"/>
      <c r="F28" s="585"/>
      <c r="G28" s="585"/>
      <c r="H28" s="585"/>
      <c r="I28" s="585"/>
      <c r="J28" s="585"/>
      <c r="K28" s="585"/>
      <c r="L28" s="68"/>
      <c r="M28" s="68"/>
      <c r="N28" s="68"/>
    </row>
    <row r="29" spans="2:14" ht="24" customHeight="1"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68"/>
      <c r="M29" s="68"/>
      <c r="N29" s="68"/>
    </row>
    <row r="30" spans="2:14" ht="24" customHeight="1">
      <c r="B30" s="585"/>
      <c r="C30" s="585"/>
      <c r="D30" s="585"/>
      <c r="E30" s="585"/>
      <c r="F30" s="585"/>
      <c r="G30" s="585"/>
      <c r="H30" s="585"/>
      <c r="I30" s="585"/>
      <c r="J30" s="585"/>
      <c r="K30" s="585"/>
      <c r="L30" s="68"/>
      <c r="M30" s="68"/>
      <c r="N30" s="68"/>
    </row>
    <row r="31" spans="2:14" ht="24" customHeight="1"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68"/>
      <c r="M31" s="68"/>
      <c r="N31" s="68"/>
    </row>
    <row r="32" spans="2:14" ht="24" customHeight="1"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68"/>
      <c r="M32" s="68"/>
      <c r="N32" s="68"/>
    </row>
    <row r="33" spans="2:14" ht="24" customHeight="1">
      <c r="B33" s="585"/>
      <c r="C33" s="585"/>
      <c r="D33" s="585"/>
      <c r="E33" s="585"/>
      <c r="F33" s="585"/>
      <c r="G33" s="585"/>
      <c r="H33" s="585"/>
      <c r="I33" s="585"/>
      <c r="J33" s="585"/>
      <c r="K33" s="585"/>
      <c r="L33" s="68"/>
      <c r="M33" s="68"/>
      <c r="N33" s="68"/>
    </row>
    <row r="34" spans="2:14" ht="24" customHeight="1">
      <c r="B34" s="462" t="s">
        <v>61</v>
      </c>
      <c r="C34" s="462"/>
      <c r="D34" s="462"/>
      <c r="E34" s="462"/>
      <c r="F34" s="462"/>
      <c r="G34" s="462"/>
      <c r="H34" s="462"/>
      <c r="I34" s="462"/>
      <c r="J34" s="462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33</v>
      </c>
      <c r="B1" s="50">
        <v>8.5</v>
      </c>
      <c r="C1" s="1" t="s">
        <v>0</v>
      </c>
      <c r="D1" s="463" t="s">
        <v>58</v>
      </c>
      <c r="E1" s="463"/>
      <c r="F1" s="463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83" t="s">
        <v>69</v>
      </c>
      <c r="G5" s="584"/>
      <c r="H5" s="584"/>
      <c r="I5" s="584"/>
      <c r="J5" s="584"/>
      <c r="K5" s="58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61" t="s">
        <v>22</v>
      </c>
      <c r="C7" s="461"/>
      <c r="D7" s="35" t="s">
        <v>23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61">
        <v>1</v>
      </c>
      <c r="C8" s="461"/>
      <c r="D8" s="60" t="s">
        <v>57</v>
      </c>
      <c r="E8" s="52"/>
      <c r="F8" s="6" t="s">
        <v>24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61">
        <v>2</v>
      </c>
      <c r="C9" s="461"/>
      <c r="D9" s="43" t="s">
        <v>25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61">
        <v>3</v>
      </c>
      <c r="C10" s="461"/>
      <c r="D10" s="60" t="s">
        <v>30</v>
      </c>
      <c r="E10" s="52"/>
      <c r="F10" s="6" t="s">
        <v>24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61">
        <v>4</v>
      </c>
      <c r="C11" s="461"/>
      <c r="D11" s="43" t="s">
        <v>25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61">
        <v>5</v>
      </c>
      <c r="C12" s="461"/>
      <c r="D12" s="60" t="s">
        <v>29</v>
      </c>
      <c r="E12" s="52"/>
      <c r="F12" s="6" t="s">
        <v>24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67</v>
      </c>
    </row>
    <row r="16" spans="2:8" ht="21.75">
      <c r="B16" s="464"/>
      <c r="C16" s="464"/>
      <c r="D16" s="464"/>
      <c r="E16" s="464"/>
      <c r="F16" s="464"/>
      <c r="G16" s="464"/>
      <c r="H16" s="464"/>
    </row>
    <row r="17" spans="2:8" ht="21.75">
      <c r="B17" s="464"/>
      <c r="C17" s="464"/>
      <c r="D17" s="464"/>
      <c r="E17" s="464"/>
      <c r="F17" s="464"/>
      <c r="G17" s="464"/>
      <c r="H17" s="464"/>
    </row>
    <row r="18" spans="2:8" ht="21.75">
      <c r="B18" s="464"/>
      <c r="C18" s="464"/>
      <c r="D18" s="464"/>
      <c r="E18" s="464"/>
      <c r="F18" s="464"/>
      <c r="G18" s="464"/>
      <c r="H18" s="464"/>
    </row>
    <row r="19" spans="2:8" ht="21.75">
      <c r="B19" s="464"/>
      <c r="C19" s="464"/>
      <c r="D19" s="464"/>
      <c r="E19" s="464"/>
      <c r="F19" s="464"/>
      <c r="G19" s="464"/>
      <c r="H19" s="464"/>
    </row>
    <row r="20" spans="2:8" ht="21.75">
      <c r="B20" s="464"/>
      <c r="C20" s="464"/>
      <c r="D20" s="464"/>
      <c r="E20" s="464"/>
      <c r="F20" s="464"/>
      <c r="G20" s="464"/>
      <c r="H20" s="464"/>
    </row>
    <row r="21" spans="2:8" ht="21.75">
      <c r="B21" s="464"/>
      <c r="C21" s="464"/>
      <c r="D21" s="464"/>
      <c r="E21" s="464"/>
      <c r="F21" s="464"/>
      <c r="G21" s="464"/>
      <c r="H21" s="464"/>
    </row>
    <row r="22" spans="2:13" ht="21.75">
      <c r="B22" s="462" t="s">
        <v>61</v>
      </c>
      <c r="C22" s="462"/>
      <c r="D22" s="462"/>
      <c r="E22" s="462"/>
      <c r="F22" s="462"/>
      <c r="G22" s="462"/>
      <c r="H22" s="462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21</v>
      </c>
      <c r="C24" s="9"/>
      <c r="D24" s="9"/>
      <c r="E24" s="9"/>
      <c r="F24" s="9"/>
      <c r="G24" s="9"/>
      <c r="H24" s="9"/>
      <c r="I24" s="9"/>
    </row>
    <row r="25" spans="2:8" ht="21.75">
      <c r="B25" s="484" t="s">
        <v>98</v>
      </c>
      <c r="C25" s="484"/>
      <c r="D25" s="484"/>
      <c r="E25" s="484"/>
      <c r="F25" s="484"/>
      <c r="G25" s="484"/>
      <c r="H25" s="484"/>
    </row>
    <row r="26" spans="2:8" ht="21.75">
      <c r="B26" s="484"/>
      <c r="C26" s="484"/>
      <c r="D26" s="484"/>
      <c r="E26" s="484"/>
      <c r="F26" s="484"/>
      <c r="G26" s="484"/>
      <c r="H26" s="484"/>
    </row>
    <row r="27" spans="2:8" ht="21.75">
      <c r="B27" s="484"/>
      <c r="C27" s="484"/>
      <c r="D27" s="484"/>
      <c r="E27" s="484"/>
      <c r="F27" s="484"/>
      <c r="G27" s="484"/>
      <c r="H27" s="484"/>
    </row>
    <row r="28" spans="2:8" ht="21.75">
      <c r="B28" s="484"/>
      <c r="C28" s="484"/>
      <c r="D28" s="484"/>
      <c r="E28" s="484"/>
      <c r="F28" s="484"/>
      <c r="G28" s="484"/>
      <c r="H28" s="484"/>
    </row>
    <row r="29" spans="2:8" ht="21.75">
      <c r="B29" s="484"/>
      <c r="C29" s="484"/>
      <c r="D29" s="484"/>
      <c r="E29" s="484"/>
      <c r="F29" s="484"/>
      <c r="G29" s="484"/>
      <c r="H29" s="484"/>
    </row>
    <row r="30" spans="2:8" ht="21.75">
      <c r="B30" s="484"/>
      <c r="C30" s="484"/>
      <c r="D30" s="484"/>
      <c r="E30" s="484"/>
      <c r="F30" s="484"/>
      <c r="G30" s="484"/>
      <c r="H30" s="484"/>
    </row>
    <row r="31" spans="2:8" ht="21.75">
      <c r="B31" s="462" t="s">
        <v>61</v>
      </c>
      <c r="C31" s="462"/>
      <c r="D31" s="462"/>
      <c r="E31" s="462"/>
      <c r="F31" s="462"/>
      <c r="G31" s="462"/>
      <c r="H31" s="462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34</v>
      </c>
      <c r="B1" s="53">
        <v>9.1</v>
      </c>
      <c r="C1" s="85" t="s">
        <v>0</v>
      </c>
      <c r="D1" s="107" t="s">
        <v>31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86" t="s">
        <v>69</v>
      </c>
      <c r="G5" s="587"/>
      <c r="H5" s="587"/>
      <c r="I5" s="587"/>
      <c r="J5" s="587"/>
      <c r="K5" s="58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61" t="s">
        <v>22</v>
      </c>
      <c r="C7" s="461"/>
      <c r="D7" s="35" t="s">
        <v>23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61">
        <v>1</v>
      </c>
      <c r="C8" s="461"/>
      <c r="D8" s="60" t="s">
        <v>74</v>
      </c>
      <c r="E8" s="52"/>
      <c r="F8" s="6" t="s">
        <v>24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61">
        <v>2</v>
      </c>
      <c r="C9" s="461"/>
      <c r="D9" s="43" t="s">
        <v>25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61">
        <v>3</v>
      </c>
      <c r="C10" s="461"/>
      <c r="D10" s="60" t="s">
        <v>75</v>
      </c>
      <c r="E10" s="52"/>
      <c r="F10" s="6" t="s">
        <v>24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61">
        <v>4</v>
      </c>
      <c r="C11" s="461"/>
      <c r="D11" s="43" t="s">
        <v>25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61">
        <v>5</v>
      </c>
      <c r="C12" s="461"/>
      <c r="D12" s="60" t="s">
        <v>76</v>
      </c>
      <c r="E12" s="52"/>
      <c r="F12" s="6" t="s">
        <v>24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72</v>
      </c>
      <c r="C14" s="73" t="s">
        <v>0</v>
      </c>
      <c r="D14" s="72" t="s">
        <v>73</v>
      </c>
    </row>
    <row r="16" spans="2:4" ht="24" customHeight="1">
      <c r="B16" s="485" t="s">
        <v>67</v>
      </c>
      <c r="C16" s="485"/>
      <c r="D16" s="485"/>
    </row>
    <row r="17" spans="2:14" ht="24" customHeight="1">
      <c r="B17" s="464"/>
      <c r="C17" s="464"/>
      <c r="D17" s="464"/>
      <c r="E17" s="464"/>
      <c r="F17" s="464"/>
      <c r="G17" s="464"/>
      <c r="H17" s="464"/>
      <c r="I17" s="464"/>
      <c r="J17" s="76"/>
      <c r="K17" s="76"/>
      <c r="L17" s="76"/>
      <c r="M17" s="76"/>
      <c r="N17" s="69"/>
    </row>
    <row r="18" spans="2:14" ht="24" customHeight="1">
      <c r="B18" s="464"/>
      <c r="C18" s="464"/>
      <c r="D18" s="464"/>
      <c r="E18" s="464"/>
      <c r="F18" s="464"/>
      <c r="G18" s="464"/>
      <c r="H18" s="464"/>
      <c r="I18" s="464"/>
      <c r="J18" s="76"/>
      <c r="K18" s="76"/>
      <c r="L18" s="76"/>
      <c r="M18" s="76"/>
      <c r="N18" s="69"/>
    </row>
    <row r="19" spans="2:14" ht="24" customHeight="1">
      <c r="B19" s="464"/>
      <c r="C19" s="464"/>
      <c r="D19" s="464"/>
      <c r="E19" s="464"/>
      <c r="F19" s="464"/>
      <c r="G19" s="464"/>
      <c r="H19" s="464"/>
      <c r="I19" s="464"/>
      <c r="J19" s="76"/>
      <c r="K19" s="76"/>
      <c r="L19" s="76"/>
      <c r="M19" s="76"/>
      <c r="N19" s="69"/>
    </row>
    <row r="20" spans="2:14" ht="24" customHeight="1">
      <c r="B20" s="464"/>
      <c r="C20" s="464"/>
      <c r="D20" s="464"/>
      <c r="E20" s="464"/>
      <c r="F20" s="464"/>
      <c r="G20" s="464"/>
      <c r="H20" s="464"/>
      <c r="I20" s="464"/>
      <c r="J20" s="76"/>
      <c r="K20" s="76"/>
      <c r="L20" s="76"/>
      <c r="M20" s="76"/>
      <c r="N20" s="69"/>
    </row>
    <row r="21" spans="2:14" ht="24" customHeight="1">
      <c r="B21" s="464"/>
      <c r="C21" s="464"/>
      <c r="D21" s="464"/>
      <c r="E21" s="464"/>
      <c r="F21" s="464"/>
      <c r="G21" s="464"/>
      <c r="H21" s="464"/>
      <c r="I21" s="464"/>
      <c r="J21" s="76"/>
      <c r="K21" s="76"/>
      <c r="L21" s="76"/>
      <c r="M21" s="76"/>
      <c r="N21" s="69"/>
    </row>
    <row r="22" spans="2:14" ht="24" customHeight="1">
      <c r="B22" s="464"/>
      <c r="C22" s="464"/>
      <c r="D22" s="464"/>
      <c r="E22" s="464"/>
      <c r="F22" s="464"/>
      <c r="G22" s="464"/>
      <c r="H22" s="464"/>
      <c r="I22" s="464"/>
      <c r="J22" s="76"/>
      <c r="K22" s="76"/>
      <c r="L22" s="76"/>
      <c r="M22" s="76"/>
      <c r="N22" s="69"/>
    </row>
    <row r="23" spans="2:14" ht="24" customHeight="1">
      <c r="B23" s="71" t="s">
        <v>61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85" t="s">
        <v>71</v>
      </c>
      <c r="C25" s="485"/>
      <c r="D25" s="485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585"/>
      <c r="C26" s="585"/>
      <c r="D26" s="585"/>
      <c r="E26" s="585"/>
      <c r="F26" s="585"/>
      <c r="G26" s="585"/>
      <c r="H26" s="585"/>
      <c r="I26" s="585"/>
      <c r="J26" s="75"/>
      <c r="K26" s="75"/>
      <c r="L26" s="75"/>
      <c r="M26" s="75"/>
      <c r="N26" s="75"/>
      <c r="O26" s="75"/>
    </row>
    <row r="27" spans="2:15" s="9" customFormat="1" ht="24" customHeight="1">
      <c r="B27" s="585"/>
      <c r="C27" s="585"/>
      <c r="D27" s="585"/>
      <c r="E27" s="585"/>
      <c r="F27" s="585"/>
      <c r="G27" s="585"/>
      <c r="H27" s="585"/>
      <c r="I27" s="585"/>
      <c r="J27" s="75"/>
      <c r="K27" s="75"/>
      <c r="L27" s="75"/>
      <c r="M27" s="75"/>
      <c r="N27" s="75"/>
      <c r="O27" s="75"/>
    </row>
    <row r="28" spans="2:15" s="9" customFormat="1" ht="24" customHeight="1">
      <c r="B28" s="585"/>
      <c r="C28" s="585"/>
      <c r="D28" s="585"/>
      <c r="E28" s="585"/>
      <c r="F28" s="585"/>
      <c r="G28" s="585"/>
      <c r="H28" s="585"/>
      <c r="I28" s="585"/>
      <c r="J28" s="75"/>
      <c r="K28" s="75"/>
      <c r="L28" s="75"/>
      <c r="M28" s="75"/>
      <c r="N28" s="75"/>
      <c r="O28" s="75"/>
    </row>
    <row r="29" spans="2:15" s="9" customFormat="1" ht="24" customHeight="1">
      <c r="B29" s="585"/>
      <c r="C29" s="585"/>
      <c r="D29" s="585"/>
      <c r="E29" s="585"/>
      <c r="F29" s="585"/>
      <c r="G29" s="585"/>
      <c r="H29" s="585"/>
      <c r="I29" s="585"/>
      <c r="J29" s="75"/>
      <c r="K29" s="75"/>
      <c r="L29" s="75"/>
      <c r="M29" s="75"/>
      <c r="N29" s="75"/>
      <c r="O29" s="75"/>
    </row>
    <row r="30" spans="2:15" s="9" customFormat="1" ht="24" customHeight="1">
      <c r="B30" s="585"/>
      <c r="C30" s="585"/>
      <c r="D30" s="585"/>
      <c r="E30" s="585"/>
      <c r="F30" s="585"/>
      <c r="G30" s="585"/>
      <c r="H30" s="585"/>
      <c r="I30" s="585"/>
      <c r="J30" s="75"/>
      <c r="K30" s="75"/>
      <c r="L30" s="75"/>
      <c r="M30" s="75"/>
      <c r="N30" s="75"/>
      <c r="O30" s="75"/>
    </row>
    <row r="31" spans="2:15" s="9" customFormat="1" ht="24" customHeight="1">
      <c r="B31" s="585"/>
      <c r="C31" s="585"/>
      <c r="D31" s="585"/>
      <c r="E31" s="585"/>
      <c r="F31" s="585"/>
      <c r="G31" s="585"/>
      <c r="H31" s="585"/>
      <c r="I31" s="585"/>
      <c r="J31" s="75"/>
      <c r="K31" s="75"/>
      <c r="L31" s="75"/>
      <c r="M31" s="75"/>
      <c r="N31" s="75"/>
      <c r="O31" s="75"/>
    </row>
    <row r="32" spans="2:15" s="9" customFormat="1" ht="24" customHeight="1">
      <c r="B32" s="588" t="s">
        <v>61</v>
      </c>
      <c r="C32" s="588"/>
      <c r="D32" s="588"/>
      <c r="E32" s="588"/>
      <c r="F32" s="588"/>
      <c r="G32" s="588"/>
      <c r="H32" s="588"/>
      <c r="I32" s="588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63" t="s">
        <v>62</v>
      </c>
      <c r="E1" s="463"/>
      <c r="F1" s="463"/>
      <c r="G1" s="46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69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61" t="s">
        <v>22</v>
      </c>
      <c r="C7" s="461"/>
      <c r="D7" s="45" t="s">
        <v>23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61">
        <v>1</v>
      </c>
      <c r="C8" s="461"/>
      <c r="D8" s="56" t="s">
        <v>38</v>
      </c>
      <c r="E8" s="55"/>
      <c r="F8" s="6" t="s">
        <v>24</v>
      </c>
      <c r="I8" s="11"/>
      <c r="J8" s="11"/>
      <c r="K8" s="11"/>
    </row>
    <row r="9" spans="2:11" s="10" customFormat="1" ht="87">
      <c r="B9" s="461">
        <v>2</v>
      </c>
      <c r="C9" s="461"/>
      <c r="D9" s="49" t="s">
        <v>36</v>
      </c>
      <c r="E9" s="55"/>
      <c r="F9" s="6" t="s">
        <v>24</v>
      </c>
      <c r="I9" s="11"/>
      <c r="J9" s="11"/>
      <c r="K9" s="11"/>
    </row>
    <row r="10" spans="2:11" s="10" customFormat="1" ht="95.25" customHeight="1">
      <c r="B10" s="461">
        <v>3</v>
      </c>
      <c r="C10" s="461"/>
      <c r="D10" s="49" t="s">
        <v>39</v>
      </c>
      <c r="E10" s="55"/>
      <c r="F10" s="6" t="s">
        <v>24</v>
      </c>
      <c r="I10" s="11"/>
      <c r="J10" s="11"/>
      <c r="K10" s="11"/>
    </row>
    <row r="11" spans="2:11" s="10" customFormat="1" ht="69" customHeight="1">
      <c r="B11" s="461">
        <v>4</v>
      </c>
      <c r="C11" s="461"/>
      <c r="D11" s="49" t="s">
        <v>37</v>
      </c>
      <c r="E11" s="55"/>
      <c r="F11" s="6" t="s">
        <v>24</v>
      </c>
      <c r="I11" s="11"/>
      <c r="J11" s="11"/>
      <c r="K11" s="11"/>
    </row>
    <row r="12" spans="2:11" s="10" customFormat="1" ht="72.75" customHeight="1">
      <c r="B12" s="461">
        <v>5</v>
      </c>
      <c r="C12" s="461"/>
      <c r="D12" s="49" t="s">
        <v>86</v>
      </c>
      <c r="E12" s="55"/>
      <c r="F12" s="6" t="s">
        <v>24</v>
      </c>
      <c r="I12" s="37"/>
      <c r="J12" s="11"/>
      <c r="K12" s="11"/>
    </row>
    <row r="14" ht="21.75">
      <c r="B14" s="59" t="s">
        <v>67</v>
      </c>
    </row>
    <row r="15" spans="2:8" ht="21.75">
      <c r="B15" s="464"/>
      <c r="C15" s="464"/>
      <c r="D15" s="464"/>
      <c r="E15" s="464"/>
      <c r="F15" s="464"/>
      <c r="G15" s="464"/>
      <c r="H15" s="464"/>
    </row>
    <row r="16" spans="2:8" ht="21.75">
      <c r="B16" s="464"/>
      <c r="C16" s="464"/>
      <c r="D16" s="464"/>
      <c r="E16" s="464"/>
      <c r="F16" s="464"/>
      <c r="G16" s="464"/>
      <c r="H16" s="464"/>
    </row>
    <row r="17" spans="2:8" ht="21.75">
      <c r="B17" s="464"/>
      <c r="C17" s="464"/>
      <c r="D17" s="464"/>
      <c r="E17" s="464"/>
      <c r="F17" s="464"/>
      <c r="G17" s="464"/>
      <c r="H17" s="464"/>
    </row>
    <row r="18" spans="2:8" ht="21.75">
      <c r="B18" s="464"/>
      <c r="C18" s="464"/>
      <c r="D18" s="464"/>
      <c r="E18" s="464"/>
      <c r="F18" s="464"/>
      <c r="G18" s="464"/>
      <c r="H18" s="464"/>
    </row>
    <row r="19" spans="2:8" ht="21.75">
      <c r="B19" s="464"/>
      <c r="C19" s="464"/>
      <c r="D19" s="464"/>
      <c r="E19" s="464"/>
      <c r="F19" s="464"/>
      <c r="G19" s="464"/>
      <c r="H19" s="464"/>
    </row>
    <row r="20" spans="2:8" ht="21.75">
      <c r="B20" s="464"/>
      <c r="C20" s="464"/>
      <c r="D20" s="464"/>
      <c r="E20" s="464"/>
      <c r="F20" s="464"/>
      <c r="G20" s="464"/>
      <c r="H20" s="464"/>
    </row>
    <row r="21" spans="2:11" ht="21.75">
      <c r="B21" s="462" t="s">
        <v>61</v>
      </c>
      <c r="C21" s="462"/>
      <c r="D21" s="462"/>
      <c r="E21" s="462"/>
      <c r="F21" s="462"/>
      <c r="G21" s="462"/>
      <c r="H21" s="462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54</v>
      </c>
      <c r="C23" s="9"/>
      <c r="E23" s="9"/>
      <c r="F23" s="9"/>
      <c r="G23" s="9"/>
      <c r="H23" s="9"/>
      <c r="I23" s="9"/>
    </row>
    <row r="24" spans="2:8" ht="21.75">
      <c r="B24" s="464"/>
      <c r="C24" s="464"/>
      <c r="D24" s="464"/>
      <c r="E24" s="464"/>
      <c r="F24" s="464"/>
      <c r="G24" s="464"/>
      <c r="H24" s="464"/>
    </row>
    <row r="25" spans="2:8" ht="21.75">
      <c r="B25" s="464"/>
      <c r="C25" s="464"/>
      <c r="D25" s="464"/>
      <c r="E25" s="464"/>
      <c r="F25" s="464"/>
      <c r="G25" s="464"/>
      <c r="H25" s="464"/>
    </row>
    <row r="26" spans="2:8" ht="21.75">
      <c r="B26" s="464"/>
      <c r="C26" s="464"/>
      <c r="D26" s="464"/>
      <c r="E26" s="464"/>
      <c r="F26" s="464"/>
      <c r="G26" s="464"/>
      <c r="H26" s="464"/>
    </row>
    <row r="27" spans="2:8" ht="21.75">
      <c r="B27" s="464"/>
      <c r="C27" s="464"/>
      <c r="D27" s="464"/>
      <c r="E27" s="464"/>
      <c r="F27" s="464"/>
      <c r="G27" s="464"/>
      <c r="H27" s="464"/>
    </row>
    <row r="28" spans="2:8" ht="21.75">
      <c r="B28" s="464"/>
      <c r="C28" s="464"/>
      <c r="D28" s="464"/>
      <c r="E28" s="464"/>
      <c r="F28" s="464"/>
      <c r="G28" s="464"/>
      <c r="H28" s="464"/>
    </row>
    <row r="29" spans="2:8" ht="21.75">
      <c r="B29" s="464"/>
      <c r="C29" s="464"/>
      <c r="D29" s="464"/>
      <c r="E29" s="464"/>
      <c r="F29" s="464"/>
      <c r="G29" s="464"/>
      <c r="H29" s="464"/>
    </row>
    <row r="30" spans="2:8" ht="21.75">
      <c r="B30" s="464"/>
      <c r="C30" s="464"/>
      <c r="D30" s="464"/>
      <c r="E30" s="464"/>
      <c r="F30" s="464"/>
      <c r="G30" s="464"/>
      <c r="H30" s="464"/>
    </row>
    <row r="31" spans="2:11" ht="21.75">
      <c r="B31" s="462" t="s">
        <v>61</v>
      </c>
      <c r="C31" s="462"/>
      <c r="D31" s="462"/>
      <c r="E31" s="462"/>
      <c r="F31" s="462"/>
      <c r="G31" s="462"/>
      <c r="H31" s="64"/>
      <c r="I31" s="64"/>
      <c r="J31" s="64"/>
      <c r="K31" s="64"/>
    </row>
  </sheetData>
  <sheetProtection/>
  <mergeCells count="11">
    <mergeCell ref="B8:C8"/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7">
      <selection activeCell="N28" sqref="N28"/>
    </sheetView>
  </sheetViews>
  <sheetFormatPr defaultColWidth="7.00390625" defaultRowHeight="15"/>
  <cols>
    <col min="1" max="1" width="15.140625" style="132" customWidth="1"/>
    <col min="2" max="2" width="4.57421875" style="132" customWidth="1"/>
    <col min="3" max="3" width="3.28125" style="132" customWidth="1"/>
    <col min="4" max="4" width="12.57421875" style="132" customWidth="1"/>
    <col min="5" max="8" width="11.00390625" style="132" customWidth="1"/>
    <col min="9" max="9" width="15.7109375" style="132" customWidth="1"/>
    <col min="10" max="10" width="13.57421875" style="132" customWidth="1"/>
    <col min="11" max="11" width="11.421875" style="132" customWidth="1"/>
    <col min="12" max="12" width="7.00390625" style="132" customWidth="1"/>
    <col min="13" max="13" width="8.421875" style="132" customWidth="1"/>
    <col min="14" max="14" width="11.421875" style="132" customWidth="1"/>
    <col min="15" max="15" width="8.28125" style="132" customWidth="1"/>
    <col min="16" max="16" width="11.00390625" style="132" customWidth="1"/>
    <col min="17" max="17" width="7.00390625" style="132" customWidth="1"/>
    <col min="18" max="18" width="11.140625" style="132" customWidth="1"/>
    <col min="19" max="16384" width="7.00390625" style="132" customWidth="1"/>
  </cols>
  <sheetData>
    <row r="1" ht="20.25">
      <c r="K1" s="132" t="str">
        <f>summary2021Y!A6</f>
        <v>สำนักงานอัยการภาค.............................</v>
      </c>
    </row>
    <row r="2" spans="1:15" s="119" customFormat="1" ht="28.5" customHeight="1">
      <c r="A2" s="184" t="s">
        <v>101</v>
      </c>
      <c r="B2" s="233">
        <v>3.7</v>
      </c>
      <c r="C2" s="185" t="s">
        <v>0</v>
      </c>
      <c r="D2" s="474" t="s">
        <v>105</v>
      </c>
      <c r="E2" s="475"/>
      <c r="F2" s="475"/>
      <c r="G2" s="475"/>
      <c r="H2" s="475"/>
      <c r="I2" s="475"/>
      <c r="J2" s="475"/>
      <c r="K2" s="475"/>
      <c r="L2" s="475"/>
      <c r="M2" s="235"/>
      <c r="N2" s="234"/>
      <c r="O2" s="186"/>
    </row>
    <row r="3" spans="1:4" s="119" customFormat="1" ht="24.75" customHeight="1">
      <c r="A3" s="465" t="s">
        <v>1</v>
      </c>
      <c r="B3" s="466"/>
      <c r="C3" s="185" t="s">
        <v>0</v>
      </c>
      <c r="D3" s="187">
        <v>3</v>
      </c>
    </row>
    <row r="4" spans="1:5" s="119" customFormat="1" ht="24.75" customHeight="1">
      <c r="A4" s="465" t="s">
        <v>2</v>
      </c>
      <c r="B4" s="466"/>
      <c r="C4" s="188" t="s">
        <v>0</v>
      </c>
      <c r="D4" s="189" t="e">
        <f>IF(E6=1,"N/A",I10)</f>
        <v>#DIV/0!</v>
      </c>
      <c r="E4" s="190"/>
    </row>
    <row r="5" spans="1:5" s="119" customFormat="1" ht="24.75" customHeight="1">
      <c r="A5" s="465" t="s">
        <v>3</v>
      </c>
      <c r="B5" s="466"/>
      <c r="C5" s="188" t="s">
        <v>0</v>
      </c>
      <c r="D5" s="191" t="e">
        <f>IF(D6="N/A","N/A",IF(D6&gt;=4.5,"ดีมาก",IF(D6&gt;=3.5,"ดี",IF(D6&gt;=2.5,"ปานกลาง",IF(D6&gt;=1.5,"ต่ำ","ต่ำมาก")))))</f>
        <v>#DIV/0!</v>
      </c>
      <c r="E5" s="190"/>
    </row>
    <row r="6" spans="1:6" s="119" customFormat="1" ht="24.75" customHeight="1">
      <c r="A6" s="465" t="s">
        <v>4</v>
      </c>
      <c r="B6" s="466"/>
      <c r="C6" s="188" t="s">
        <v>0</v>
      </c>
      <c r="D6" s="192" t="e">
        <f>IF(E6=1,1,J10)</f>
        <v>#DIV/0!</v>
      </c>
      <c r="E6" s="193"/>
      <c r="F6" s="128" t="s">
        <v>5</v>
      </c>
    </row>
    <row r="7" spans="6:7" s="125" customFormat="1" ht="20.25">
      <c r="F7" s="194"/>
      <c r="G7" s="195"/>
    </row>
    <row r="8" spans="1:8" s="200" customFormat="1" ht="24.75" customHeight="1">
      <c r="A8" s="122"/>
      <c r="C8" s="118"/>
      <c r="D8" s="473" t="s">
        <v>6</v>
      </c>
      <c r="E8" s="473"/>
      <c r="F8" s="473"/>
      <c r="G8" s="473"/>
      <c r="H8" s="473"/>
    </row>
    <row r="9" spans="1:10" s="200" customFormat="1" ht="24.75" customHeight="1">
      <c r="A9" s="122"/>
      <c r="C9" s="118"/>
      <c r="D9" s="209" t="s">
        <v>13</v>
      </c>
      <c r="E9" s="209" t="s">
        <v>14</v>
      </c>
      <c r="F9" s="209" t="s">
        <v>15</v>
      </c>
      <c r="G9" s="209" t="s">
        <v>16</v>
      </c>
      <c r="H9" s="209" t="s">
        <v>17</v>
      </c>
      <c r="I9" s="421" t="s">
        <v>2</v>
      </c>
      <c r="J9" s="421" t="s">
        <v>7</v>
      </c>
    </row>
    <row r="10" spans="2:10" s="200" customFormat="1" ht="24.75" customHeight="1">
      <c r="B10" s="207"/>
      <c r="D10" s="208">
        <v>75</v>
      </c>
      <c r="E10" s="208">
        <v>80</v>
      </c>
      <c r="F10" s="208">
        <v>85</v>
      </c>
      <c r="G10" s="208">
        <v>90</v>
      </c>
      <c r="H10" s="208">
        <v>95</v>
      </c>
      <c r="I10" s="218" t="e">
        <f>J13*100/J16</f>
        <v>#DIV/0!</v>
      </c>
      <c r="J10" s="216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96" customFormat="1" ht="20.25">
      <c r="C11" s="197"/>
      <c r="D11" s="198"/>
      <c r="E11" s="199"/>
    </row>
    <row r="12" spans="4:14" s="196" customFormat="1" ht="54.75" customHeight="1">
      <c r="D12" s="476" t="s">
        <v>152</v>
      </c>
      <c r="E12" s="477"/>
      <c r="F12" s="477"/>
      <c r="G12" s="477"/>
      <c r="H12" s="477"/>
      <c r="I12" s="477"/>
      <c r="J12" s="238"/>
      <c r="K12" s="242" t="s">
        <v>8</v>
      </c>
      <c r="L12" s="210"/>
      <c r="N12" s="226"/>
    </row>
    <row r="13" spans="4:12" s="196" customFormat="1" ht="54.75" customHeight="1">
      <c r="D13" s="476" t="s">
        <v>170</v>
      </c>
      <c r="E13" s="476"/>
      <c r="F13" s="476"/>
      <c r="G13" s="476"/>
      <c r="H13" s="476"/>
      <c r="I13" s="476"/>
      <c r="J13" s="238"/>
      <c r="K13" s="239" t="e">
        <f>J13*100/J16</f>
        <v>#DIV/0!</v>
      </c>
      <c r="L13" s="200" t="s">
        <v>90</v>
      </c>
    </row>
    <row r="14" spans="4:14" s="196" customFormat="1" ht="55.5" customHeight="1">
      <c r="D14" s="470" t="s">
        <v>171</v>
      </c>
      <c r="E14" s="471"/>
      <c r="F14" s="471"/>
      <c r="G14" s="471"/>
      <c r="H14" s="471"/>
      <c r="I14" s="472"/>
      <c r="J14" s="240"/>
      <c r="K14" s="241" t="e">
        <f>J14*100/J16</f>
        <v>#DIV/0!</v>
      </c>
      <c r="L14" s="478" t="s">
        <v>94</v>
      </c>
      <c r="M14" s="479"/>
      <c r="N14" s="479"/>
    </row>
    <row r="15" spans="4:14" s="200" customFormat="1" ht="45.75" customHeight="1">
      <c r="D15" s="470" t="s">
        <v>172</v>
      </c>
      <c r="E15" s="471"/>
      <c r="F15" s="471"/>
      <c r="G15" s="471"/>
      <c r="H15" s="471"/>
      <c r="I15" s="472"/>
      <c r="J15" s="240"/>
      <c r="K15" s="241" t="e">
        <f>J15*100/J12</f>
        <v>#DIV/0!</v>
      </c>
      <c r="L15" s="478" t="s">
        <v>112</v>
      </c>
      <c r="M15" s="479"/>
      <c r="N15" s="479"/>
    </row>
    <row r="16" spans="4:11" s="196" customFormat="1" ht="24" customHeight="1" hidden="1">
      <c r="D16" s="201"/>
      <c r="E16" s="202"/>
      <c r="F16" s="202"/>
      <c r="G16" s="202"/>
      <c r="H16" s="202"/>
      <c r="I16" s="236" t="s">
        <v>113</v>
      </c>
      <c r="J16" s="237">
        <f>J12-J15</f>
        <v>0</v>
      </c>
      <c r="K16" s="204"/>
    </row>
    <row r="17" spans="4:11" s="196" customFormat="1" ht="19.5" customHeight="1">
      <c r="D17" s="201"/>
      <c r="E17" s="202"/>
      <c r="F17" s="202"/>
      <c r="G17" s="202"/>
      <c r="H17" s="202"/>
      <c r="I17" s="202"/>
      <c r="J17" s="203"/>
      <c r="K17" s="204"/>
    </row>
    <row r="18" spans="2:4" s="120" customFormat="1" ht="24" customHeight="1">
      <c r="B18" s="468" t="s">
        <v>67</v>
      </c>
      <c r="C18" s="468"/>
      <c r="D18" s="468"/>
    </row>
    <row r="19" spans="2:12" s="129" customFormat="1" ht="21" customHeight="1"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</row>
    <row r="20" spans="2:12" s="129" customFormat="1" ht="21" customHeight="1"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</row>
    <row r="21" spans="2:12" s="129" customFormat="1" ht="21" customHeight="1"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</row>
    <row r="22" spans="2:12" s="129" customFormat="1" ht="21" customHeight="1"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</row>
    <row r="23" spans="2:12" s="129" customFormat="1" ht="21" customHeight="1"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69"/>
    </row>
    <row r="24" spans="2:12" s="129" customFormat="1" ht="21" customHeight="1"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69"/>
    </row>
    <row r="25" spans="2:12" s="129" customFormat="1" ht="21" customHeight="1"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</row>
    <row r="26" spans="2:13" s="120" customFormat="1" ht="24" customHeight="1">
      <c r="B26" s="190" t="s">
        <v>61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</row>
    <row r="27" spans="2:13" s="120" customFormat="1" ht="14.25" customHeight="1"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  <row r="28" s="190" customFormat="1" ht="24" customHeight="1">
      <c r="B28" s="190" t="s">
        <v>21</v>
      </c>
    </row>
    <row r="29" spans="2:14" ht="21" customHeight="1"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206"/>
      <c r="N29" s="206"/>
    </row>
    <row r="30" spans="2:14" ht="21" customHeight="1"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206"/>
      <c r="N30" s="206"/>
    </row>
    <row r="31" spans="2:14" ht="21" customHeight="1"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206"/>
      <c r="N31" s="206"/>
    </row>
    <row r="32" spans="2:14" ht="21" customHeight="1"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206"/>
      <c r="N32" s="206"/>
    </row>
    <row r="33" spans="2:14" ht="21" customHeight="1"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206"/>
      <c r="N33" s="206"/>
    </row>
    <row r="34" spans="2:14" ht="21" customHeight="1"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206"/>
      <c r="N34" s="206"/>
    </row>
    <row r="35" spans="2:14" ht="21" customHeight="1"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206"/>
      <c r="N35" s="206"/>
    </row>
    <row r="36" spans="2:10" s="190" customFormat="1" ht="23.25" customHeight="1">
      <c r="B36" s="468" t="s">
        <v>61</v>
      </c>
      <c r="C36" s="468"/>
      <c r="D36" s="468"/>
      <c r="E36" s="468"/>
      <c r="F36" s="468"/>
      <c r="G36" s="468"/>
      <c r="H36" s="468"/>
      <c r="I36" s="468"/>
      <c r="J36" s="468"/>
    </row>
    <row r="37" ht="23.25" customHeight="1"/>
  </sheetData>
  <sheetProtection password="DECA" sheet="1"/>
  <mergeCells count="16">
    <mergeCell ref="D2:L2"/>
    <mergeCell ref="D13:I13"/>
    <mergeCell ref="D12:I12"/>
    <mergeCell ref="D15:I15"/>
    <mergeCell ref="L14:N14"/>
    <mergeCell ref="L15:N15"/>
    <mergeCell ref="A3:B3"/>
    <mergeCell ref="A4:B4"/>
    <mergeCell ref="A5:B5"/>
    <mergeCell ref="A6:B6"/>
    <mergeCell ref="B29:L35"/>
    <mergeCell ref="B36:J36"/>
    <mergeCell ref="B18:D18"/>
    <mergeCell ref="B19:L25"/>
    <mergeCell ref="D14:I14"/>
    <mergeCell ref="D8:H8"/>
  </mergeCells>
  <printOptions/>
  <pageMargins left="0.29" right="0.26" top="0.59" bottom="0.48" header="0.31496062992125984" footer="0.31496062992125984"/>
  <pageSetup fitToHeight="0" fitToWidth="1" horizontalDpi="600" verticalDpi="600" orientation="landscape" scale="85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88" t="s">
        <v>93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95"/>
    </row>
    <row r="2" spans="1:4" s="83" customFormat="1" ht="22.5" customHeight="1">
      <c r="A2" s="490" t="s">
        <v>1</v>
      </c>
      <c r="B2" s="491"/>
      <c r="C2" s="87" t="s">
        <v>0</v>
      </c>
      <c r="D2" s="88">
        <v>2</v>
      </c>
    </row>
    <row r="3" spans="1:5" s="83" customFormat="1" ht="22.5" customHeight="1">
      <c r="A3" s="490" t="s">
        <v>2</v>
      </c>
      <c r="B3" s="491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90" t="s">
        <v>3</v>
      </c>
      <c r="B4" s="491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90" t="s">
        <v>4</v>
      </c>
      <c r="B5" s="491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92" t="s">
        <v>6</v>
      </c>
      <c r="E7" s="492"/>
      <c r="F7" s="492"/>
      <c r="G7" s="492"/>
      <c r="H7" s="492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82" t="s">
        <v>85</v>
      </c>
      <c r="E11" s="483"/>
      <c r="F11" s="483"/>
      <c r="G11" s="483"/>
      <c r="H11" s="483"/>
      <c r="I11" s="483"/>
      <c r="J11" s="23"/>
      <c r="K11" s="20" t="s">
        <v>8</v>
      </c>
      <c r="N11" s="86"/>
    </row>
    <row r="12" spans="4:11" s="78" customFormat="1" ht="54" customHeight="1">
      <c r="D12" s="482" t="s">
        <v>92</v>
      </c>
      <c r="E12" s="482"/>
      <c r="F12" s="482"/>
      <c r="G12" s="482"/>
      <c r="H12" s="482"/>
      <c r="I12" s="482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86" t="s">
        <v>95</v>
      </c>
      <c r="E14" s="486"/>
      <c r="F14" s="486"/>
      <c r="G14" s="486"/>
      <c r="H14" s="486"/>
      <c r="I14" s="487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85" t="s">
        <v>67</v>
      </c>
      <c r="C16" s="485"/>
      <c r="D16" s="485"/>
    </row>
    <row r="17" spans="2:14" s="41" customFormat="1" ht="24" customHeight="1"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</row>
    <row r="18" spans="2:14" s="41" customFormat="1" ht="24" customHeight="1"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</row>
    <row r="19" spans="2:14" s="41" customFormat="1" ht="24" customHeight="1"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</row>
    <row r="20" spans="2:14" s="41" customFormat="1" ht="24" customHeight="1"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</row>
    <row r="21" spans="2:14" s="41" customFormat="1" ht="24" customHeight="1">
      <c r="B21" s="484"/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</row>
    <row r="22" spans="2:14" s="41" customFormat="1" ht="24" customHeight="1"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</row>
    <row r="23" spans="2:14" s="41" customFormat="1" ht="24" customHeight="1"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</row>
    <row r="24" spans="2:14" s="41" customFormat="1" ht="24" customHeight="1">
      <c r="B24" s="462" t="s">
        <v>61</v>
      </c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80" t="s">
        <v>70</v>
      </c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</row>
    <row r="27" spans="2:14" s="8" customFormat="1" ht="24" customHeight="1"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</row>
    <row r="28" spans="2:14" s="8" customFormat="1" ht="24" customHeight="1"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</row>
    <row r="29" spans="2:14" ht="24" customHeight="1"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</row>
    <row r="30" spans="2:14" ht="24" customHeight="1"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</row>
    <row r="31" spans="2:14" ht="24" customHeight="1">
      <c r="B31" s="481"/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</row>
    <row r="32" spans="2:14" ht="24" customHeight="1">
      <c r="B32" s="481"/>
      <c r="C32" s="481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</row>
    <row r="33" spans="2:14" ht="24" customHeight="1">
      <c r="B33" s="462" t="s">
        <v>61</v>
      </c>
      <c r="C33" s="462"/>
      <c r="D33" s="462"/>
      <c r="E33" s="462"/>
      <c r="F33" s="462"/>
      <c r="G33" s="462"/>
      <c r="H33" s="462"/>
      <c r="I33" s="462"/>
      <c r="J33" s="462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97" t="s">
        <v>55</v>
      </c>
      <c r="E1" s="497"/>
      <c r="F1" s="497"/>
      <c r="G1" s="49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63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61" t="s">
        <v>22</v>
      </c>
      <c r="C7" s="461"/>
      <c r="D7" s="35" t="s">
        <v>23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61">
        <v>1</v>
      </c>
      <c r="C8" s="461"/>
      <c r="D8" s="60" t="s">
        <v>40</v>
      </c>
      <c r="E8" s="55"/>
      <c r="F8" s="498" t="s">
        <v>64</v>
      </c>
      <c r="G8" s="499"/>
      <c r="H8" s="499"/>
      <c r="I8" s="499"/>
      <c r="J8" s="11"/>
      <c r="K8" s="11"/>
      <c r="L8" s="11"/>
      <c r="M8" s="11"/>
      <c r="N8" s="11"/>
      <c r="O8" s="11"/>
    </row>
    <row r="9" spans="2:15" s="10" customFormat="1" ht="236.25" customHeight="1">
      <c r="B9" s="461">
        <v>2</v>
      </c>
      <c r="C9" s="461"/>
      <c r="D9" s="57" t="s">
        <v>81</v>
      </c>
      <c r="E9" s="55"/>
      <c r="F9" s="498" t="s">
        <v>64</v>
      </c>
      <c r="G9" s="499"/>
      <c r="H9" s="499"/>
      <c r="I9" s="499"/>
      <c r="J9" s="11"/>
      <c r="K9" s="11"/>
      <c r="L9" s="11"/>
      <c r="M9" s="11"/>
      <c r="N9" s="11"/>
      <c r="O9" s="11"/>
    </row>
    <row r="10" spans="2:15" s="10" customFormat="1" ht="143.25" customHeight="1">
      <c r="B10" s="461">
        <v>3</v>
      </c>
      <c r="C10" s="461"/>
      <c r="D10" s="57" t="s">
        <v>82</v>
      </c>
      <c r="E10" s="55"/>
      <c r="F10" s="498" t="s">
        <v>65</v>
      </c>
      <c r="G10" s="500"/>
      <c r="H10" s="500"/>
      <c r="I10" s="500"/>
      <c r="J10" s="11"/>
      <c r="K10" s="11"/>
      <c r="L10" s="11"/>
      <c r="M10" s="11"/>
      <c r="N10" s="11"/>
      <c r="O10" s="11"/>
    </row>
    <row r="11" spans="2:15" s="10" customFormat="1" ht="69.75">
      <c r="B11" s="461">
        <v>4</v>
      </c>
      <c r="C11" s="461"/>
      <c r="D11" s="58" t="s">
        <v>83</v>
      </c>
      <c r="E11" s="55"/>
      <c r="F11" s="498" t="s">
        <v>65</v>
      </c>
      <c r="G11" s="500"/>
      <c r="H11" s="500"/>
      <c r="I11" s="500"/>
      <c r="J11" s="11"/>
      <c r="K11" s="11"/>
      <c r="L11" s="11"/>
      <c r="M11" s="11"/>
      <c r="N11" s="11"/>
      <c r="O11" s="11"/>
    </row>
    <row r="12" spans="2:15" s="10" customFormat="1" ht="116.25">
      <c r="B12" s="461">
        <v>5</v>
      </c>
      <c r="C12" s="461"/>
      <c r="D12" s="57" t="s">
        <v>84</v>
      </c>
      <c r="E12" s="55"/>
      <c r="F12" s="498" t="s">
        <v>65</v>
      </c>
      <c r="G12" s="500"/>
      <c r="H12" s="500"/>
      <c r="I12" s="500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94" t="s">
        <v>66</v>
      </c>
      <c r="C14" s="494"/>
      <c r="D14" s="494"/>
      <c r="E14" s="494"/>
      <c r="F14" s="494"/>
      <c r="G14" s="494"/>
      <c r="H14" s="494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67</v>
      </c>
    </row>
    <row r="16" spans="2:8" ht="24" customHeight="1">
      <c r="B16" s="496"/>
      <c r="C16" s="496"/>
      <c r="D16" s="496"/>
      <c r="E16" s="496"/>
      <c r="F16" s="496"/>
      <c r="G16" s="496"/>
      <c r="H16" s="496"/>
    </row>
    <row r="17" spans="2:8" ht="24" customHeight="1">
      <c r="B17" s="496"/>
      <c r="C17" s="496"/>
      <c r="D17" s="496"/>
      <c r="E17" s="496"/>
      <c r="F17" s="496"/>
      <c r="G17" s="496"/>
      <c r="H17" s="496"/>
    </row>
    <row r="18" spans="2:8" ht="24" customHeight="1">
      <c r="B18" s="496"/>
      <c r="C18" s="496"/>
      <c r="D18" s="496"/>
      <c r="E18" s="496"/>
      <c r="F18" s="496"/>
      <c r="G18" s="496"/>
      <c r="H18" s="496"/>
    </row>
    <row r="19" spans="2:8" ht="24" customHeight="1">
      <c r="B19" s="496"/>
      <c r="C19" s="496"/>
      <c r="D19" s="496"/>
      <c r="E19" s="496"/>
      <c r="F19" s="496"/>
      <c r="G19" s="496"/>
      <c r="H19" s="496"/>
    </row>
    <row r="20" spans="2:8" ht="24" customHeight="1">
      <c r="B20" s="496"/>
      <c r="C20" s="496"/>
      <c r="D20" s="496"/>
      <c r="E20" s="496"/>
      <c r="F20" s="496"/>
      <c r="G20" s="496"/>
      <c r="H20" s="496"/>
    </row>
    <row r="21" spans="2:8" ht="24" customHeight="1">
      <c r="B21" s="496"/>
      <c r="C21" s="496"/>
      <c r="D21" s="496"/>
      <c r="E21" s="496"/>
      <c r="F21" s="496"/>
      <c r="G21" s="496"/>
      <c r="H21" s="496"/>
    </row>
    <row r="22" spans="2:8" ht="24" customHeight="1">
      <c r="B22" s="496"/>
      <c r="C22" s="496"/>
      <c r="D22" s="496"/>
      <c r="E22" s="496"/>
      <c r="F22" s="496"/>
      <c r="G22" s="496"/>
      <c r="H22" s="496"/>
    </row>
    <row r="23" spans="2:8" ht="24" customHeight="1">
      <c r="B23" s="496"/>
      <c r="C23" s="496"/>
      <c r="D23" s="496"/>
      <c r="E23" s="496"/>
      <c r="F23" s="496"/>
      <c r="G23" s="496"/>
      <c r="H23" s="496"/>
    </row>
    <row r="24" spans="2:8" ht="24" customHeight="1">
      <c r="B24" s="496"/>
      <c r="C24" s="496"/>
      <c r="D24" s="496"/>
      <c r="E24" s="496"/>
      <c r="F24" s="496"/>
      <c r="G24" s="496"/>
      <c r="H24" s="496"/>
    </row>
    <row r="25" spans="2:8" ht="24" customHeight="1">
      <c r="B25" s="496"/>
      <c r="C25" s="496"/>
      <c r="D25" s="496"/>
      <c r="E25" s="496"/>
      <c r="F25" s="496"/>
      <c r="G25" s="496"/>
      <c r="H25" s="496"/>
    </row>
    <row r="26" spans="2:9" ht="24" customHeight="1">
      <c r="B26" s="462" t="s">
        <v>61</v>
      </c>
      <c r="C26" s="462"/>
      <c r="D26" s="462"/>
      <c r="E26" s="462"/>
      <c r="F26" s="462"/>
      <c r="G26" s="462"/>
      <c r="H26" s="62"/>
      <c r="I26" s="62"/>
    </row>
    <row r="28" spans="2:9" ht="24" customHeight="1">
      <c r="B28" s="59" t="s">
        <v>21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95"/>
      <c r="C29" s="495"/>
      <c r="D29" s="495"/>
      <c r="E29" s="495"/>
      <c r="F29" s="495"/>
      <c r="G29" s="495"/>
      <c r="H29" s="495"/>
    </row>
    <row r="30" spans="2:8" ht="24" customHeight="1">
      <c r="B30" s="495"/>
      <c r="C30" s="495"/>
      <c r="D30" s="495"/>
      <c r="E30" s="495"/>
      <c r="F30" s="495"/>
      <c r="G30" s="495"/>
      <c r="H30" s="495"/>
    </row>
    <row r="31" spans="2:8" ht="24" customHeight="1">
      <c r="B31" s="495"/>
      <c r="C31" s="495"/>
      <c r="D31" s="495"/>
      <c r="E31" s="495"/>
      <c r="F31" s="495"/>
      <c r="G31" s="495"/>
      <c r="H31" s="495"/>
    </row>
    <row r="32" spans="2:8" ht="24" customHeight="1">
      <c r="B32" s="495"/>
      <c r="C32" s="495"/>
      <c r="D32" s="495"/>
      <c r="E32" s="495"/>
      <c r="F32" s="495"/>
      <c r="G32" s="495"/>
      <c r="H32" s="495"/>
    </row>
    <row r="33" spans="2:8" ht="24" customHeight="1">
      <c r="B33" s="495"/>
      <c r="C33" s="495"/>
      <c r="D33" s="495"/>
      <c r="E33" s="495"/>
      <c r="F33" s="495"/>
      <c r="G33" s="495"/>
      <c r="H33" s="495"/>
    </row>
    <row r="34" spans="2:8" ht="24" customHeight="1">
      <c r="B34" s="495"/>
      <c r="C34" s="495"/>
      <c r="D34" s="495"/>
      <c r="E34" s="495"/>
      <c r="F34" s="495"/>
      <c r="G34" s="495"/>
      <c r="H34" s="495"/>
    </row>
    <row r="35" spans="2:7" ht="21.75">
      <c r="B35" s="462" t="s">
        <v>61</v>
      </c>
      <c r="C35" s="462"/>
      <c r="D35" s="462"/>
      <c r="E35" s="462"/>
      <c r="F35" s="462"/>
      <c r="G35" s="462"/>
    </row>
    <row r="37" spans="2:15" s="10" customFormat="1" ht="24" customHeight="1">
      <c r="B37" s="494" t="s">
        <v>68</v>
      </c>
      <c r="C37" s="494"/>
      <c r="D37" s="494"/>
      <c r="E37" s="494"/>
      <c r="F37" s="494"/>
      <c r="G37" s="494"/>
      <c r="H37" s="494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67</v>
      </c>
    </row>
    <row r="39" spans="2:8" ht="24" customHeight="1">
      <c r="B39" s="484"/>
      <c r="C39" s="484"/>
      <c r="D39" s="484"/>
      <c r="E39" s="484"/>
      <c r="F39" s="484"/>
      <c r="G39" s="484"/>
      <c r="H39" s="484"/>
    </row>
    <row r="40" spans="2:8" ht="24" customHeight="1">
      <c r="B40" s="484"/>
      <c r="C40" s="484"/>
      <c r="D40" s="484"/>
      <c r="E40" s="484"/>
      <c r="F40" s="484"/>
      <c r="G40" s="484"/>
      <c r="H40" s="484"/>
    </row>
    <row r="41" spans="2:8" ht="24" customHeight="1">
      <c r="B41" s="484"/>
      <c r="C41" s="484"/>
      <c r="D41" s="484"/>
      <c r="E41" s="484"/>
      <c r="F41" s="484"/>
      <c r="G41" s="484"/>
      <c r="H41" s="484"/>
    </row>
    <row r="42" spans="2:8" ht="24" customHeight="1">
      <c r="B42" s="484"/>
      <c r="C42" s="484"/>
      <c r="D42" s="484"/>
      <c r="E42" s="484"/>
      <c r="F42" s="484"/>
      <c r="G42" s="484"/>
      <c r="H42" s="484"/>
    </row>
    <row r="43" spans="2:8" ht="24" customHeight="1">
      <c r="B43" s="484"/>
      <c r="C43" s="484"/>
      <c r="D43" s="484"/>
      <c r="E43" s="484"/>
      <c r="F43" s="484"/>
      <c r="G43" s="484"/>
      <c r="H43" s="484"/>
    </row>
    <row r="44" spans="2:8" ht="24" customHeight="1">
      <c r="B44" s="484"/>
      <c r="C44" s="484"/>
      <c r="D44" s="484"/>
      <c r="E44" s="484"/>
      <c r="F44" s="484"/>
      <c r="G44" s="484"/>
      <c r="H44" s="484"/>
    </row>
    <row r="45" spans="2:8" ht="24" customHeight="1">
      <c r="B45" s="484"/>
      <c r="C45" s="484"/>
      <c r="D45" s="484"/>
      <c r="E45" s="484"/>
      <c r="F45" s="484"/>
      <c r="G45" s="484"/>
      <c r="H45" s="484"/>
    </row>
    <row r="46" spans="2:8" ht="24" customHeight="1">
      <c r="B46" s="484"/>
      <c r="C46" s="484"/>
      <c r="D46" s="484"/>
      <c r="E46" s="484"/>
      <c r="F46" s="484"/>
      <c r="G46" s="484"/>
      <c r="H46" s="484"/>
    </row>
    <row r="47" spans="2:8" ht="24" customHeight="1">
      <c r="B47" s="484"/>
      <c r="C47" s="484"/>
      <c r="D47" s="484"/>
      <c r="E47" s="484"/>
      <c r="F47" s="484"/>
      <c r="G47" s="484"/>
      <c r="H47" s="484"/>
    </row>
    <row r="48" spans="2:8" ht="24" customHeight="1">
      <c r="B48" s="484"/>
      <c r="C48" s="484"/>
      <c r="D48" s="484"/>
      <c r="E48" s="484"/>
      <c r="F48" s="484"/>
      <c r="G48" s="484"/>
      <c r="H48" s="484"/>
    </row>
    <row r="49" spans="2:8" ht="24" customHeight="1">
      <c r="B49" s="484"/>
      <c r="C49" s="484"/>
      <c r="D49" s="484"/>
      <c r="E49" s="484"/>
      <c r="F49" s="484"/>
      <c r="G49" s="484"/>
      <c r="H49" s="484"/>
    </row>
    <row r="50" spans="2:8" ht="24" customHeight="1">
      <c r="B50" s="484"/>
      <c r="C50" s="484"/>
      <c r="D50" s="484"/>
      <c r="E50" s="484"/>
      <c r="F50" s="484"/>
      <c r="G50" s="484"/>
      <c r="H50" s="484"/>
    </row>
    <row r="51" spans="2:8" ht="24" customHeight="1">
      <c r="B51" s="484"/>
      <c r="C51" s="484"/>
      <c r="D51" s="484"/>
      <c r="E51" s="484"/>
      <c r="F51" s="484"/>
      <c r="G51" s="484"/>
      <c r="H51" s="484"/>
    </row>
    <row r="52" spans="2:13" ht="24" customHeight="1">
      <c r="B52" s="462" t="s">
        <v>61</v>
      </c>
      <c r="C52" s="462"/>
      <c r="D52" s="462"/>
      <c r="E52" s="462"/>
      <c r="F52" s="462"/>
      <c r="G52" s="462"/>
      <c r="H52" s="462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21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84"/>
      <c r="C55" s="484"/>
      <c r="D55" s="484"/>
      <c r="E55" s="484"/>
      <c r="F55" s="484"/>
      <c r="G55" s="484"/>
      <c r="H55" s="484"/>
    </row>
    <row r="56" spans="2:8" ht="24" customHeight="1">
      <c r="B56" s="484"/>
      <c r="C56" s="484"/>
      <c r="D56" s="484"/>
      <c r="E56" s="484"/>
      <c r="F56" s="484"/>
      <c r="G56" s="484"/>
      <c r="H56" s="484"/>
    </row>
    <row r="57" spans="2:8" ht="24" customHeight="1">
      <c r="B57" s="484"/>
      <c r="C57" s="484"/>
      <c r="D57" s="484"/>
      <c r="E57" s="484"/>
      <c r="F57" s="484"/>
      <c r="G57" s="484"/>
      <c r="H57" s="484"/>
    </row>
    <row r="58" spans="2:8" ht="24" customHeight="1">
      <c r="B58" s="484"/>
      <c r="C58" s="484"/>
      <c r="D58" s="484"/>
      <c r="E58" s="484"/>
      <c r="F58" s="484"/>
      <c r="G58" s="484"/>
      <c r="H58" s="484"/>
    </row>
    <row r="59" spans="2:8" ht="24" customHeight="1">
      <c r="B59" s="484"/>
      <c r="C59" s="484"/>
      <c r="D59" s="484"/>
      <c r="E59" s="484"/>
      <c r="F59" s="484"/>
      <c r="G59" s="484"/>
      <c r="H59" s="484"/>
    </row>
    <row r="60" spans="2:8" ht="24" customHeight="1">
      <c r="B60" s="484"/>
      <c r="C60" s="484"/>
      <c r="D60" s="484"/>
      <c r="E60" s="484"/>
      <c r="F60" s="484"/>
      <c r="G60" s="484"/>
      <c r="H60" s="484"/>
    </row>
    <row r="61" spans="2:7" ht="21.75">
      <c r="B61" s="462" t="s">
        <v>61</v>
      </c>
      <c r="C61" s="462"/>
      <c r="D61" s="462"/>
      <c r="E61" s="462"/>
      <c r="F61" s="462"/>
      <c r="G61" s="462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35</v>
      </c>
      <c r="C63" s="44" t="s">
        <v>0</v>
      </c>
      <c r="D63" s="493" t="s">
        <v>52</v>
      </c>
      <c r="E63" s="493"/>
      <c r="F63" s="493"/>
      <c r="G63" s="493"/>
      <c r="H63" s="493"/>
      <c r="I63" s="493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E6" sqref="E6"/>
    </sheetView>
  </sheetViews>
  <sheetFormatPr defaultColWidth="7.00390625" defaultRowHeight="15"/>
  <cols>
    <col min="1" max="1" width="12.7109375" style="132" customWidth="1"/>
    <col min="2" max="2" width="8.00390625" style="132" customWidth="1"/>
    <col min="3" max="3" width="2.8515625" style="132" customWidth="1"/>
    <col min="4" max="5" width="11.57421875" style="132" customWidth="1"/>
    <col min="6" max="6" width="12.421875" style="132" customWidth="1"/>
    <col min="7" max="7" width="12.28125" style="132" customWidth="1"/>
    <col min="8" max="8" width="13.140625" style="132" customWidth="1"/>
    <col min="9" max="9" width="14.421875" style="132" customWidth="1"/>
    <col min="10" max="10" width="14.7109375" style="132" customWidth="1"/>
    <col min="11" max="11" width="14.8515625" style="132" customWidth="1"/>
    <col min="12" max="16384" width="7.00390625" style="132" customWidth="1"/>
  </cols>
  <sheetData>
    <row r="1" ht="20.25">
      <c r="J1" s="132" t="str">
        <f>summary2021Y!A6</f>
        <v>สำนักงานอัยการภาค.............................</v>
      </c>
    </row>
    <row r="2" spans="1:11" s="119" customFormat="1" ht="31.5" customHeight="1">
      <c r="A2" s="184" t="s">
        <v>101</v>
      </c>
      <c r="B2" s="245">
        <v>3.1</v>
      </c>
      <c r="C2" s="185" t="s">
        <v>0</v>
      </c>
      <c r="D2" s="503" t="s">
        <v>106</v>
      </c>
      <c r="E2" s="504"/>
      <c r="F2" s="504"/>
      <c r="G2" s="504"/>
      <c r="H2" s="504"/>
      <c r="I2" s="504"/>
      <c r="J2" s="504"/>
      <c r="K2" s="330" t="s">
        <v>115</v>
      </c>
    </row>
    <row r="3" spans="1:4" s="119" customFormat="1" ht="24.75" customHeight="1">
      <c r="A3" s="465" t="s">
        <v>1</v>
      </c>
      <c r="B3" s="466"/>
      <c r="C3" s="185" t="s">
        <v>0</v>
      </c>
      <c r="D3" s="187">
        <v>7</v>
      </c>
    </row>
    <row r="4" spans="1:5" s="119" customFormat="1" ht="24.75" customHeight="1">
      <c r="A4" s="465" t="s">
        <v>2</v>
      </c>
      <c r="B4" s="466"/>
      <c r="C4" s="188" t="s">
        <v>0</v>
      </c>
      <c r="D4" s="189" t="e">
        <f>IF(E6=1,"N/A",I10)</f>
        <v>#DIV/0!</v>
      </c>
      <c r="E4" s="190"/>
    </row>
    <row r="5" spans="1:5" s="119" customFormat="1" ht="24.75" customHeight="1">
      <c r="A5" s="465" t="s">
        <v>3</v>
      </c>
      <c r="B5" s="466"/>
      <c r="C5" s="188" t="s">
        <v>0</v>
      </c>
      <c r="D5" s="191" t="e">
        <f>IF(D6="N/A","N/A",IF(D6&gt;=4.5,"ดีมาก",IF(D6&gt;=3.5,"ดี",IF(D6&gt;=2.5,"ปานกลาง",IF(D6&gt;=1.5,"ต่ำ","ต่ำมาก")))))</f>
        <v>#DIV/0!</v>
      </c>
      <c r="E5" s="190"/>
    </row>
    <row r="6" spans="1:6" s="119" customFormat="1" ht="24.75" customHeight="1">
      <c r="A6" s="465" t="s">
        <v>4</v>
      </c>
      <c r="B6" s="466"/>
      <c r="C6" s="188" t="s">
        <v>0</v>
      </c>
      <c r="D6" s="192" t="e">
        <f>IF(E6=1,1,J10)</f>
        <v>#DIV/0!</v>
      </c>
      <c r="E6" s="395"/>
      <c r="F6" s="128" t="s">
        <v>5</v>
      </c>
    </row>
    <row r="7" spans="6:7" s="119" customFormat="1" ht="20.25">
      <c r="F7" s="219"/>
      <c r="G7" s="220"/>
    </row>
    <row r="8" spans="1:8" s="200" customFormat="1" ht="26.25" customHeight="1">
      <c r="A8" s="122"/>
      <c r="C8" s="118"/>
      <c r="D8" s="505" t="s">
        <v>6</v>
      </c>
      <c r="E8" s="505"/>
      <c r="F8" s="505"/>
      <c r="G8" s="505"/>
      <c r="H8" s="505"/>
    </row>
    <row r="9" spans="1:10" s="200" customFormat="1" ht="26.25" customHeight="1">
      <c r="A9" s="122"/>
      <c r="C9" s="118"/>
      <c r="D9" s="209" t="s">
        <v>13</v>
      </c>
      <c r="E9" s="209" t="s">
        <v>14</v>
      </c>
      <c r="F9" s="209" t="s">
        <v>15</v>
      </c>
      <c r="G9" s="209" t="s">
        <v>16</v>
      </c>
      <c r="H9" s="209" t="s">
        <v>17</v>
      </c>
      <c r="I9" s="215" t="s">
        <v>2</v>
      </c>
      <c r="J9" s="421" t="s">
        <v>7</v>
      </c>
    </row>
    <row r="10" spans="2:10" s="200" customFormat="1" ht="26.25" customHeight="1">
      <c r="B10" s="207"/>
      <c r="D10" s="208">
        <v>40</v>
      </c>
      <c r="E10" s="208">
        <v>50</v>
      </c>
      <c r="F10" s="208">
        <v>60</v>
      </c>
      <c r="G10" s="208">
        <v>70</v>
      </c>
      <c r="H10" s="208">
        <v>80</v>
      </c>
      <c r="I10" s="218" t="e">
        <f>J13*100/J12</f>
        <v>#DIV/0!</v>
      </c>
      <c r="J10" s="216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200" customFormat="1" ht="20.25">
      <c r="C11" s="221"/>
      <c r="D11" s="222"/>
      <c r="E11" s="223"/>
    </row>
    <row r="12" spans="4:11" s="196" customFormat="1" ht="54.75" customHeight="1">
      <c r="D12" s="476" t="s">
        <v>143</v>
      </c>
      <c r="E12" s="477"/>
      <c r="F12" s="477"/>
      <c r="G12" s="477"/>
      <c r="H12" s="477"/>
      <c r="I12" s="477"/>
      <c r="J12" s="396"/>
      <c r="K12" s="128" t="s">
        <v>8</v>
      </c>
    </row>
    <row r="13" spans="4:11" s="196" customFormat="1" ht="54.75" customHeight="1">
      <c r="D13" s="476" t="s">
        <v>109</v>
      </c>
      <c r="E13" s="476"/>
      <c r="F13" s="476"/>
      <c r="G13" s="476"/>
      <c r="H13" s="476"/>
      <c r="I13" s="476"/>
      <c r="J13" s="396"/>
      <c r="K13" s="128" t="s">
        <v>8</v>
      </c>
    </row>
    <row r="14" spans="4:11" s="196" customFormat="1" ht="31.5" customHeight="1">
      <c r="D14" s="201"/>
      <c r="E14" s="202"/>
      <c r="F14" s="202"/>
      <c r="G14" s="202"/>
      <c r="H14" s="202"/>
      <c r="I14" s="202"/>
      <c r="J14" s="203"/>
      <c r="K14" s="204"/>
    </row>
    <row r="15" spans="4:11" s="196" customFormat="1" ht="54.75" customHeight="1">
      <c r="D15" s="501" t="s">
        <v>108</v>
      </c>
      <c r="E15" s="501"/>
      <c r="F15" s="501"/>
      <c r="G15" s="501"/>
      <c r="H15" s="501"/>
      <c r="I15" s="205" t="e">
        <f>J13*100/J12</f>
        <v>#DIV/0!</v>
      </c>
      <c r="J15" s="203"/>
      <c r="K15" s="204"/>
    </row>
    <row r="16" spans="4:11" s="196" customFormat="1" ht="28.5" customHeight="1">
      <c r="D16" s="201"/>
      <c r="E16" s="202"/>
      <c r="F16" s="202"/>
      <c r="G16" s="202"/>
      <c r="H16" s="202"/>
      <c r="I16" s="202"/>
      <c r="J16" s="203"/>
      <c r="K16" s="204"/>
    </row>
    <row r="17" spans="2:4" s="129" customFormat="1" ht="24" customHeight="1">
      <c r="B17" s="502" t="s">
        <v>67</v>
      </c>
      <c r="C17" s="502"/>
      <c r="D17" s="502"/>
    </row>
    <row r="18" spans="2:11" s="129" customFormat="1" ht="24" customHeight="1">
      <c r="B18" s="506"/>
      <c r="C18" s="506"/>
      <c r="D18" s="506"/>
      <c r="E18" s="506"/>
      <c r="F18" s="506"/>
      <c r="G18" s="506"/>
      <c r="H18" s="506"/>
      <c r="I18" s="506"/>
      <c r="J18" s="506"/>
      <c r="K18" s="506"/>
    </row>
    <row r="19" spans="2:11" s="129" customFormat="1" ht="24" customHeight="1">
      <c r="B19" s="506"/>
      <c r="C19" s="506"/>
      <c r="D19" s="506"/>
      <c r="E19" s="506"/>
      <c r="F19" s="506"/>
      <c r="G19" s="506"/>
      <c r="H19" s="506"/>
      <c r="I19" s="506"/>
      <c r="J19" s="506"/>
      <c r="K19" s="506"/>
    </row>
    <row r="20" spans="2:11" s="129" customFormat="1" ht="24" customHeight="1">
      <c r="B20" s="506"/>
      <c r="C20" s="506"/>
      <c r="D20" s="506"/>
      <c r="E20" s="506"/>
      <c r="F20" s="506"/>
      <c r="G20" s="506"/>
      <c r="H20" s="506"/>
      <c r="I20" s="506"/>
      <c r="J20" s="506"/>
      <c r="K20" s="506"/>
    </row>
    <row r="21" spans="2:11" s="129" customFormat="1" ht="24" customHeight="1">
      <c r="B21" s="506"/>
      <c r="C21" s="506"/>
      <c r="D21" s="506"/>
      <c r="E21" s="506"/>
      <c r="F21" s="506"/>
      <c r="G21" s="506"/>
      <c r="H21" s="506"/>
      <c r="I21" s="506"/>
      <c r="J21" s="506"/>
      <c r="K21" s="506"/>
    </row>
    <row r="22" spans="2:11" s="129" customFormat="1" ht="24" customHeight="1">
      <c r="B22" s="506"/>
      <c r="C22" s="506"/>
      <c r="D22" s="506"/>
      <c r="E22" s="506"/>
      <c r="F22" s="506"/>
      <c r="G22" s="506"/>
      <c r="H22" s="506"/>
      <c r="I22" s="506"/>
      <c r="J22" s="506"/>
      <c r="K22" s="506"/>
    </row>
    <row r="23" spans="2:11" s="129" customFormat="1" ht="24" customHeight="1">
      <c r="B23" s="506"/>
      <c r="C23" s="506"/>
      <c r="D23" s="506"/>
      <c r="E23" s="506"/>
      <c r="F23" s="506"/>
      <c r="G23" s="506"/>
      <c r="H23" s="506"/>
      <c r="I23" s="506"/>
      <c r="J23" s="506"/>
      <c r="K23" s="506"/>
    </row>
    <row r="24" spans="2:11" s="129" customFormat="1" ht="24" customHeight="1">
      <c r="B24" s="502" t="s">
        <v>61</v>
      </c>
      <c r="C24" s="502"/>
      <c r="D24" s="502"/>
      <c r="E24" s="502"/>
      <c r="F24" s="502"/>
      <c r="G24" s="502"/>
      <c r="H24" s="502"/>
      <c r="I24" s="502"/>
      <c r="J24" s="502"/>
      <c r="K24" s="502"/>
    </row>
    <row r="25" spans="2:11" s="129" customFormat="1" ht="24" customHeight="1"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2:11" ht="24" customHeight="1">
      <c r="B26" s="206" t="s">
        <v>21</v>
      </c>
      <c r="C26" s="206"/>
      <c r="D26" s="206"/>
      <c r="E26" s="206"/>
      <c r="F26" s="206"/>
      <c r="G26" s="206"/>
      <c r="H26" s="206"/>
      <c r="I26" s="206"/>
      <c r="J26" s="206"/>
      <c r="K26" s="206"/>
    </row>
    <row r="27" spans="2:11" ht="24" customHeight="1">
      <c r="B27" s="507"/>
      <c r="C27" s="507"/>
      <c r="D27" s="507"/>
      <c r="E27" s="507"/>
      <c r="F27" s="507"/>
      <c r="G27" s="507"/>
      <c r="H27" s="507"/>
      <c r="I27" s="507"/>
      <c r="J27" s="507"/>
      <c r="K27" s="507"/>
    </row>
    <row r="28" spans="2:11" ht="24" customHeight="1">
      <c r="B28" s="507"/>
      <c r="C28" s="507"/>
      <c r="D28" s="507"/>
      <c r="E28" s="507"/>
      <c r="F28" s="507"/>
      <c r="G28" s="507"/>
      <c r="H28" s="507"/>
      <c r="I28" s="507"/>
      <c r="J28" s="507"/>
      <c r="K28" s="507"/>
    </row>
    <row r="29" spans="2:11" ht="24" customHeight="1">
      <c r="B29" s="507"/>
      <c r="C29" s="507"/>
      <c r="D29" s="507"/>
      <c r="E29" s="507"/>
      <c r="F29" s="507"/>
      <c r="G29" s="507"/>
      <c r="H29" s="507"/>
      <c r="I29" s="507"/>
      <c r="J29" s="507"/>
      <c r="K29" s="507"/>
    </row>
    <row r="30" spans="2:11" ht="24" customHeight="1">
      <c r="B30" s="507"/>
      <c r="C30" s="507"/>
      <c r="D30" s="507"/>
      <c r="E30" s="507"/>
      <c r="F30" s="507"/>
      <c r="G30" s="507"/>
      <c r="H30" s="507"/>
      <c r="I30" s="507"/>
      <c r="J30" s="507"/>
      <c r="K30" s="507"/>
    </row>
    <row r="31" spans="2:11" ht="24" customHeight="1">
      <c r="B31" s="507"/>
      <c r="C31" s="507"/>
      <c r="D31" s="507"/>
      <c r="E31" s="507"/>
      <c r="F31" s="507"/>
      <c r="G31" s="507"/>
      <c r="H31" s="507"/>
      <c r="I31" s="507"/>
      <c r="J31" s="507"/>
      <c r="K31" s="507"/>
    </row>
    <row r="32" spans="2:11" ht="24" customHeight="1">
      <c r="B32" s="507"/>
      <c r="C32" s="507"/>
      <c r="D32" s="507"/>
      <c r="E32" s="507"/>
      <c r="F32" s="507"/>
      <c r="G32" s="507"/>
      <c r="H32" s="507"/>
      <c r="I32" s="507"/>
      <c r="J32" s="507"/>
      <c r="K32" s="507"/>
    </row>
    <row r="33" spans="2:10" ht="24" customHeight="1">
      <c r="B33" s="502" t="s">
        <v>61</v>
      </c>
      <c r="C33" s="502"/>
      <c r="D33" s="502"/>
      <c r="E33" s="502"/>
      <c r="F33" s="502"/>
      <c r="G33" s="502"/>
      <c r="H33" s="502"/>
      <c r="I33" s="502"/>
      <c r="J33" s="502"/>
    </row>
    <row r="34" ht="24" customHeight="1"/>
  </sheetData>
  <sheetProtection password="DECA" sheet="1"/>
  <mergeCells count="14">
    <mergeCell ref="B33:J33"/>
    <mergeCell ref="A3:B3"/>
    <mergeCell ref="A4:B4"/>
    <mergeCell ref="B18:K23"/>
    <mergeCell ref="B27:K32"/>
    <mergeCell ref="D12:I12"/>
    <mergeCell ref="D13:I13"/>
    <mergeCell ref="D15:H15"/>
    <mergeCell ref="B17:D17"/>
    <mergeCell ref="B24:K24"/>
    <mergeCell ref="D2:J2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2"/>
  <sheetViews>
    <sheetView zoomScale="85" zoomScaleNormal="85" zoomScalePageLayoutView="0" workbookViewId="0" topLeftCell="A7">
      <selection activeCell="E24" sqref="E24:H24"/>
    </sheetView>
  </sheetViews>
  <sheetFormatPr defaultColWidth="11.140625" defaultRowHeight="15"/>
  <cols>
    <col min="1" max="1" width="11.140625" style="265" customWidth="1"/>
    <col min="2" max="2" width="9.421875" style="265" customWidth="1"/>
    <col min="3" max="3" width="3.140625" style="265" customWidth="1"/>
    <col min="4" max="4" width="11.28125" style="265" customWidth="1"/>
    <col min="5" max="8" width="10.7109375" style="265" customWidth="1"/>
    <col min="9" max="9" width="11.7109375" style="265" customWidth="1"/>
    <col min="10" max="12" width="11.28125" style="265" customWidth="1"/>
    <col min="13" max="13" width="3.00390625" style="265" bestFit="1" customWidth="1"/>
    <col min="14" max="14" width="13.57421875" style="265" customWidth="1"/>
    <col min="15" max="15" width="10.7109375" style="267" customWidth="1"/>
    <col min="16" max="20" width="10.7109375" style="265" customWidth="1"/>
    <col min="21" max="255" width="7.00390625" style="265" customWidth="1"/>
    <col min="256" max="16384" width="11.140625" style="265" customWidth="1"/>
  </cols>
  <sheetData>
    <row r="1" ht="20.25">
      <c r="K1" s="265" t="str">
        <f>summary2021Y!A6</f>
        <v>สำนักงานอัยการภาค.............................</v>
      </c>
    </row>
    <row r="2" spans="1:15" s="190" customFormat="1" ht="28.5" customHeight="1">
      <c r="A2" s="246" t="s">
        <v>101</v>
      </c>
      <c r="B2" s="247">
        <v>3.11</v>
      </c>
      <c r="C2" s="211" t="s">
        <v>0</v>
      </c>
      <c r="D2" s="546" t="s">
        <v>151</v>
      </c>
      <c r="E2" s="547"/>
      <c r="F2" s="547"/>
      <c r="G2" s="547"/>
      <c r="H2" s="547"/>
      <c r="I2" s="547"/>
      <c r="J2" s="547"/>
      <c r="K2" s="547"/>
      <c r="L2" s="248"/>
      <c r="O2" s="217"/>
    </row>
    <row r="3" spans="1:15" s="190" customFormat="1" ht="24.75" customHeight="1">
      <c r="A3" s="246" t="s">
        <v>1</v>
      </c>
      <c r="B3" s="249"/>
      <c r="C3" s="211" t="s">
        <v>0</v>
      </c>
      <c r="D3" s="250">
        <v>4</v>
      </c>
      <c r="E3" s="251"/>
      <c r="F3" s="251"/>
      <c r="G3" s="251"/>
      <c r="H3" s="251"/>
      <c r="I3" s="251"/>
      <c r="J3" s="251"/>
      <c r="K3" s="251"/>
      <c r="O3" s="217"/>
    </row>
    <row r="4" spans="1:15" s="190" customFormat="1" ht="24.75" customHeight="1">
      <c r="A4" s="246" t="s">
        <v>2</v>
      </c>
      <c r="B4" s="249"/>
      <c r="C4" s="211" t="s">
        <v>0</v>
      </c>
      <c r="D4" s="213" t="e">
        <f>IF(E6=1,"N/A",L12)</f>
        <v>#DIV/0!</v>
      </c>
      <c r="E4" s="251"/>
      <c r="F4" s="251"/>
      <c r="G4" s="251"/>
      <c r="H4" s="251"/>
      <c r="I4" s="251"/>
      <c r="J4" s="228"/>
      <c r="K4" s="251"/>
      <c r="O4" s="217"/>
    </row>
    <row r="5" spans="1:15" s="190" customFormat="1" ht="24.75" customHeight="1">
      <c r="A5" s="184" t="s">
        <v>3</v>
      </c>
      <c r="B5" s="249"/>
      <c r="C5" s="211" t="s">
        <v>0</v>
      </c>
      <c r="D5" s="252" t="e">
        <f>IF(D6="N/A","N/A",IF(D6&gt;=4.5,"ดีมาก",IF(D6&gt;=3.5,"ดี",IF(D6&gt;=2.5,"ปานกลาง",IF(D6&gt;=1.5,"ต่ำ","ต่ำมาก")))))</f>
        <v>#DIV/0!</v>
      </c>
      <c r="E5" s="251"/>
      <c r="F5" s="251"/>
      <c r="G5" s="251"/>
      <c r="H5" s="251"/>
      <c r="I5" s="251"/>
      <c r="J5" s="251"/>
      <c r="K5" s="251"/>
      <c r="O5" s="217"/>
    </row>
    <row r="6" spans="1:15" s="190" customFormat="1" ht="24.75" customHeight="1">
      <c r="A6" s="212" t="s">
        <v>4</v>
      </c>
      <c r="B6" s="253"/>
      <c r="C6" s="211" t="s">
        <v>0</v>
      </c>
      <c r="D6" s="213" t="e">
        <f>IF(E6=1,1,L12)</f>
        <v>#DIV/0!</v>
      </c>
      <c r="E6" s="123"/>
      <c r="F6" s="128" t="s">
        <v>5</v>
      </c>
      <c r="O6" s="217"/>
    </row>
    <row r="7" spans="1:15" s="190" customFormat="1" ht="22.5" customHeight="1">
      <c r="A7" s="122"/>
      <c r="C7" s="118"/>
      <c r="D7" s="121"/>
      <c r="F7" s="128"/>
      <c r="O7" s="217"/>
    </row>
    <row r="8" spans="1:256" s="256" customFormat="1" ht="24.75" customHeight="1">
      <c r="A8" s="254"/>
      <c r="B8" s="255"/>
      <c r="C8" s="118"/>
      <c r="D8" s="548" t="s">
        <v>6</v>
      </c>
      <c r="E8" s="549"/>
      <c r="F8" s="549"/>
      <c r="G8" s="549"/>
      <c r="H8" s="549"/>
      <c r="I8" s="550"/>
      <c r="J8" s="254"/>
      <c r="K8" s="255"/>
      <c r="L8" s="255"/>
      <c r="M8" s="255"/>
      <c r="N8" s="255"/>
      <c r="O8" s="399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55"/>
      <c r="HB8" s="255"/>
      <c r="HC8" s="255"/>
      <c r="HD8" s="255"/>
      <c r="HE8" s="255"/>
      <c r="HF8" s="255"/>
      <c r="HG8" s="255"/>
      <c r="HH8" s="255"/>
      <c r="HI8" s="255"/>
      <c r="HJ8" s="255"/>
      <c r="HK8" s="255"/>
      <c r="HL8" s="255"/>
      <c r="HM8" s="255"/>
      <c r="HN8" s="255"/>
      <c r="HO8" s="255"/>
      <c r="HP8" s="255"/>
      <c r="HQ8" s="255"/>
      <c r="HR8" s="255"/>
      <c r="HS8" s="255"/>
      <c r="HT8" s="255"/>
      <c r="HU8" s="255"/>
      <c r="HV8" s="255"/>
      <c r="HW8" s="255"/>
      <c r="HX8" s="255"/>
      <c r="HY8" s="255"/>
      <c r="HZ8" s="255"/>
      <c r="IA8" s="255"/>
      <c r="IB8" s="255"/>
      <c r="IC8" s="255"/>
      <c r="ID8" s="255"/>
      <c r="IE8" s="255"/>
      <c r="IF8" s="255"/>
      <c r="IG8" s="255"/>
      <c r="IH8" s="255"/>
      <c r="II8" s="255"/>
      <c r="IJ8" s="255"/>
      <c r="IK8" s="255"/>
      <c r="IL8" s="255"/>
      <c r="IM8" s="255"/>
      <c r="IN8" s="255"/>
      <c r="IO8" s="255"/>
      <c r="IP8" s="255"/>
      <c r="IQ8" s="255"/>
      <c r="IR8" s="255"/>
      <c r="IS8" s="255"/>
      <c r="IT8" s="255"/>
      <c r="IU8" s="255"/>
      <c r="IV8" s="255"/>
    </row>
    <row r="9" spans="1:256" s="256" customFormat="1" ht="24.75" customHeight="1">
      <c r="A9" s="254"/>
      <c r="B9" s="551" t="s">
        <v>18</v>
      </c>
      <c r="C9" s="551"/>
      <c r="D9" s="257" t="s">
        <v>20</v>
      </c>
      <c r="E9" s="257">
        <v>1</v>
      </c>
      <c r="F9" s="257">
        <v>2</v>
      </c>
      <c r="G9" s="257">
        <v>3</v>
      </c>
      <c r="H9" s="257">
        <v>4</v>
      </c>
      <c r="I9" s="257">
        <v>5</v>
      </c>
      <c r="J9" s="258" t="s">
        <v>2</v>
      </c>
      <c r="K9" s="552" t="s">
        <v>19</v>
      </c>
      <c r="L9" s="552"/>
      <c r="M9" s="255"/>
      <c r="N9" s="255"/>
      <c r="O9" s="399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5"/>
      <c r="FL9" s="255"/>
      <c r="FM9" s="255"/>
      <c r="FN9" s="255"/>
      <c r="FO9" s="255"/>
      <c r="FP9" s="255"/>
      <c r="FQ9" s="255"/>
      <c r="FR9" s="255"/>
      <c r="FS9" s="255"/>
      <c r="FT9" s="255"/>
      <c r="FU9" s="255"/>
      <c r="FV9" s="255"/>
      <c r="FW9" s="255"/>
      <c r="FX9" s="255"/>
      <c r="FY9" s="255"/>
      <c r="FZ9" s="255"/>
      <c r="GA9" s="255"/>
      <c r="GB9" s="255"/>
      <c r="GC9" s="255"/>
      <c r="GD9" s="255"/>
      <c r="GE9" s="255"/>
      <c r="GF9" s="255"/>
      <c r="GG9" s="255"/>
      <c r="GH9" s="255"/>
      <c r="GI9" s="255"/>
      <c r="GJ9" s="255"/>
      <c r="GK9" s="255"/>
      <c r="GL9" s="255"/>
      <c r="GM9" s="255"/>
      <c r="GN9" s="255"/>
      <c r="GO9" s="255"/>
      <c r="GP9" s="255"/>
      <c r="GQ9" s="255"/>
      <c r="GR9" s="255"/>
      <c r="GS9" s="255"/>
      <c r="GT9" s="255"/>
      <c r="GU9" s="255"/>
      <c r="GV9" s="255"/>
      <c r="GW9" s="255"/>
      <c r="GX9" s="255"/>
      <c r="GY9" s="255"/>
      <c r="GZ9" s="255"/>
      <c r="HA9" s="255"/>
      <c r="HB9" s="255"/>
      <c r="HC9" s="255"/>
      <c r="HD9" s="255"/>
      <c r="HE9" s="255"/>
      <c r="HF9" s="255"/>
      <c r="HG9" s="255"/>
      <c r="HH9" s="255"/>
      <c r="HI9" s="255"/>
      <c r="HJ9" s="255"/>
      <c r="HK9" s="255"/>
      <c r="HL9" s="255"/>
      <c r="HM9" s="255"/>
      <c r="HN9" s="255"/>
      <c r="HO9" s="255"/>
      <c r="HP9" s="255"/>
      <c r="HQ9" s="255"/>
      <c r="HR9" s="255"/>
      <c r="HS9" s="255"/>
      <c r="HT9" s="255"/>
      <c r="HU9" s="255"/>
      <c r="HV9" s="255"/>
      <c r="HW9" s="255"/>
      <c r="HX9" s="255"/>
      <c r="HY9" s="255"/>
      <c r="HZ9" s="255"/>
      <c r="IA9" s="255"/>
      <c r="IB9" s="255"/>
      <c r="IC9" s="255"/>
      <c r="ID9" s="255"/>
      <c r="IE9" s="255"/>
      <c r="IF9" s="255"/>
      <c r="IG9" s="255"/>
      <c r="IH9" s="255"/>
      <c r="II9" s="255"/>
      <c r="IJ9" s="255"/>
      <c r="IK9" s="255"/>
      <c r="IL9" s="255"/>
      <c r="IM9" s="255"/>
      <c r="IN9" s="255"/>
      <c r="IO9" s="255"/>
      <c r="IP9" s="255"/>
      <c r="IQ9" s="255"/>
      <c r="IR9" s="255"/>
      <c r="IS9" s="255"/>
      <c r="IT9" s="255"/>
      <c r="IU9" s="255"/>
      <c r="IV9" s="255"/>
    </row>
    <row r="10" spans="1:15" s="256" customFormat="1" ht="24.75" customHeight="1">
      <c r="A10" s="254"/>
      <c r="B10" s="544" t="s">
        <v>110</v>
      </c>
      <c r="C10" s="545"/>
      <c r="D10" s="209">
        <v>50</v>
      </c>
      <c r="E10" s="208">
        <v>50</v>
      </c>
      <c r="F10" s="208">
        <v>60</v>
      </c>
      <c r="G10" s="208">
        <v>70</v>
      </c>
      <c r="H10" s="208">
        <v>80</v>
      </c>
      <c r="I10" s="208">
        <v>90</v>
      </c>
      <c r="J10" s="259" t="e">
        <f>J18</f>
        <v>#DIV/0!</v>
      </c>
      <c r="K10" s="232" t="e">
        <f>IF(J10&gt;=I10,5,IF(J10&gt;=H10,4+((J10-H10)/(I10-H10)),IF(J10&gt;=G10,3+((J10-G10)/(H10-G10)),IF(J10&gt;=F10,2+((J10-F10)/(G10-F10)),IF(J10&gt;=E10,1+((J10-E10)/(F10-E10)),1)))))</f>
        <v>#DIV/0!</v>
      </c>
      <c r="L10" s="260" t="e">
        <f>K10*D10/100</f>
        <v>#DIV/0!</v>
      </c>
      <c r="O10" s="400"/>
    </row>
    <row r="11" spans="1:15" s="256" customFormat="1" ht="24.75" customHeight="1">
      <c r="A11" s="254"/>
      <c r="B11" s="543" t="s">
        <v>111</v>
      </c>
      <c r="C11" s="543"/>
      <c r="D11" s="209">
        <v>50</v>
      </c>
      <c r="E11" s="225">
        <v>50</v>
      </c>
      <c r="F11" s="225">
        <v>60</v>
      </c>
      <c r="G11" s="225">
        <v>70</v>
      </c>
      <c r="H11" s="225">
        <v>80</v>
      </c>
      <c r="I11" s="225">
        <v>90</v>
      </c>
      <c r="J11" s="259" t="e">
        <f>J43</f>
        <v>#DIV/0!</v>
      </c>
      <c r="K11" s="232" t="e">
        <f>IF(J11&gt;=I11,5,IF(J11&gt;=H11,4+((J11-H11)/(I11-H11)),IF(J11&gt;=G11,3+((J11-G11)/(H11-G11)),IF(J11&gt;=F11,2+((J11-F11)/(G11-F11)),IF(J11&gt;=E11,1+((J11-E11)/(F11-E11)),1)))))</f>
        <v>#DIV/0!</v>
      </c>
      <c r="L11" s="260" t="e">
        <f>K11*D11/100</f>
        <v>#DIV/0!</v>
      </c>
      <c r="O11" s="400"/>
    </row>
    <row r="12" spans="1:15" s="256" customFormat="1" ht="24.75" customHeight="1">
      <c r="A12" s="254"/>
      <c r="C12" s="118"/>
      <c r="D12" s="261">
        <f>SUM(D10:D11)</f>
        <v>100</v>
      </c>
      <c r="E12" s="127"/>
      <c r="F12" s="127"/>
      <c r="G12" s="127"/>
      <c r="H12" s="127"/>
      <c r="I12" s="127"/>
      <c r="J12" s="262" t="e">
        <f>(J10*D10/100)+(J11*D11/100)+(#REF!*#REF!/100)+(#REF!*#REF!/100)</f>
        <v>#DIV/0!</v>
      </c>
      <c r="K12" s="263"/>
      <c r="L12" s="264" t="e">
        <f>SUM(L10:L11)</f>
        <v>#DIV/0!</v>
      </c>
      <c r="O12" s="400"/>
    </row>
    <row r="13" spans="1:256" s="256" customFormat="1" ht="24.75" customHeight="1">
      <c r="A13" s="124"/>
      <c r="B13" s="265"/>
      <c r="C13" s="183"/>
      <c r="D13" s="244"/>
      <c r="E13" s="266"/>
      <c r="F13" s="125"/>
      <c r="G13" s="125"/>
      <c r="H13" s="125"/>
      <c r="I13" s="125"/>
      <c r="J13" s="125"/>
      <c r="K13" s="125"/>
      <c r="L13" s="267"/>
      <c r="M13" s="265"/>
      <c r="N13" s="265"/>
      <c r="O13" s="267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5"/>
      <c r="FK13" s="265"/>
      <c r="FL13" s="265"/>
      <c r="FM13" s="265"/>
      <c r="FN13" s="265"/>
      <c r="FO13" s="265"/>
      <c r="FP13" s="265"/>
      <c r="FQ13" s="265"/>
      <c r="FR13" s="265"/>
      <c r="FS13" s="265"/>
      <c r="FT13" s="265"/>
      <c r="FU13" s="265"/>
      <c r="FV13" s="265"/>
      <c r="FW13" s="265"/>
      <c r="FX13" s="265"/>
      <c r="FY13" s="265"/>
      <c r="FZ13" s="265"/>
      <c r="GA13" s="265"/>
      <c r="GB13" s="265"/>
      <c r="GC13" s="265"/>
      <c r="GD13" s="265"/>
      <c r="GE13" s="265"/>
      <c r="GF13" s="265"/>
      <c r="GG13" s="265"/>
      <c r="GH13" s="265"/>
      <c r="GI13" s="265"/>
      <c r="GJ13" s="265"/>
      <c r="GK13" s="265"/>
      <c r="GL13" s="265"/>
      <c r="GM13" s="265"/>
      <c r="GN13" s="265"/>
      <c r="GO13" s="265"/>
      <c r="GP13" s="265"/>
      <c r="GQ13" s="265"/>
      <c r="GR13" s="265"/>
      <c r="GS13" s="265"/>
      <c r="GT13" s="265"/>
      <c r="GU13" s="265"/>
      <c r="GV13" s="265"/>
      <c r="GW13" s="265"/>
      <c r="GX13" s="265"/>
      <c r="GY13" s="265"/>
      <c r="GZ13" s="265"/>
      <c r="HA13" s="265"/>
      <c r="HB13" s="265"/>
      <c r="HC13" s="265"/>
      <c r="HD13" s="265"/>
      <c r="HE13" s="265"/>
      <c r="HF13" s="265"/>
      <c r="HG13" s="265"/>
      <c r="HH13" s="265"/>
      <c r="HI13" s="265"/>
      <c r="HJ13" s="265"/>
      <c r="HK13" s="265"/>
      <c r="HL13" s="265"/>
      <c r="HM13" s="265"/>
      <c r="HN13" s="265"/>
      <c r="HO13" s="265"/>
      <c r="HP13" s="265"/>
      <c r="HQ13" s="265"/>
      <c r="HR13" s="265"/>
      <c r="HS13" s="265"/>
      <c r="HT13" s="265"/>
      <c r="HU13" s="265"/>
      <c r="HV13" s="265"/>
      <c r="HW13" s="265"/>
      <c r="HX13" s="265"/>
      <c r="HY13" s="265"/>
      <c r="HZ13" s="265"/>
      <c r="IA13" s="265"/>
      <c r="IB13" s="265"/>
      <c r="IC13" s="265"/>
      <c r="ID13" s="265"/>
      <c r="IE13" s="265"/>
      <c r="IF13" s="265"/>
      <c r="IG13" s="265"/>
      <c r="IH13" s="265"/>
      <c r="II13" s="265"/>
      <c r="IJ13" s="265"/>
      <c r="IK13" s="265"/>
      <c r="IL13" s="265"/>
      <c r="IM13" s="265"/>
      <c r="IN13" s="265"/>
      <c r="IO13" s="265"/>
      <c r="IP13" s="265"/>
      <c r="IQ13" s="265"/>
      <c r="IR13" s="265"/>
      <c r="IS13" s="265"/>
      <c r="IT13" s="265"/>
      <c r="IU13" s="265"/>
      <c r="IV13" s="265"/>
    </row>
    <row r="14" spans="1:256" s="256" customFormat="1" ht="52.5" customHeight="1">
      <c r="A14" s="541" t="s">
        <v>128</v>
      </c>
      <c r="B14" s="542"/>
      <c r="C14" s="538" t="s">
        <v>168</v>
      </c>
      <c r="D14" s="538"/>
      <c r="E14" s="538"/>
      <c r="F14" s="538"/>
      <c r="G14" s="538"/>
      <c r="H14" s="538"/>
      <c r="I14" s="538"/>
      <c r="J14" s="538"/>
      <c r="K14" s="538"/>
      <c r="L14" s="538"/>
      <c r="M14" s="243"/>
      <c r="N14" s="265" t="s">
        <v>173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20.25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8"/>
      <c r="FJ15" s="268"/>
      <c r="FK15" s="268"/>
      <c r="FL15" s="268"/>
      <c r="FM15" s="268"/>
      <c r="FN15" s="268"/>
      <c r="FO15" s="268"/>
      <c r="FP15" s="268"/>
      <c r="FQ15" s="268"/>
      <c r="FR15" s="268"/>
      <c r="FS15" s="268"/>
      <c r="FT15" s="268"/>
      <c r="FU15" s="268"/>
      <c r="FV15" s="268"/>
      <c r="FW15" s="268"/>
      <c r="FX15" s="268"/>
      <c r="FY15" s="268"/>
      <c r="FZ15" s="268"/>
      <c r="GA15" s="268"/>
      <c r="GB15" s="268"/>
      <c r="GC15" s="268"/>
      <c r="GD15" s="268"/>
      <c r="GE15" s="268"/>
      <c r="GF15" s="268"/>
      <c r="GG15" s="268"/>
      <c r="GH15" s="268"/>
      <c r="GI15" s="268"/>
      <c r="GJ15" s="268"/>
      <c r="GK15" s="268"/>
      <c r="GL15" s="268"/>
      <c r="GM15" s="268"/>
      <c r="GN15" s="268"/>
      <c r="GO15" s="268"/>
      <c r="GP15" s="268"/>
      <c r="GQ15" s="268"/>
      <c r="GR15" s="268"/>
      <c r="GS15" s="268"/>
      <c r="GT15" s="268"/>
      <c r="GU15" s="268"/>
      <c r="GV15" s="268"/>
      <c r="GW15" s="268"/>
      <c r="GX15" s="268"/>
      <c r="GY15" s="268"/>
      <c r="GZ15" s="268"/>
      <c r="HA15" s="268"/>
      <c r="HB15" s="268"/>
      <c r="HC15" s="268"/>
      <c r="HD15" s="268"/>
      <c r="HE15" s="268"/>
      <c r="HF15" s="268"/>
      <c r="HG15" s="268"/>
      <c r="HH15" s="268"/>
      <c r="HI15" s="268"/>
      <c r="HJ15" s="268"/>
      <c r="HK15" s="268"/>
      <c r="HL15" s="268"/>
      <c r="HM15" s="268"/>
      <c r="HN15" s="268"/>
      <c r="HO15" s="268"/>
      <c r="HP15" s="268"/>
      <c r="HQ15" s="268"/>
      <c r="HR15" s="268"/>
      <c r="HS15" s="268"/>
      <c r="HT15" s="268"/>
      <c r="HU15" s="268"/>
      <c r="HV15" s="268"/>
      <c r="HW15" s="268"/>
      <c r="HX15" s="268"/>
      <c r="HY15" s="268"/>
      <c r="HZ15" s="268"/>
      <c r="IA15" s="268"/>
      <c r="IB15" s="268"/>
      <c r="IC15" s="268"/>
      <c r="ID15" s="268"/>
      <c r="IE15" s="268"/>
      <c r="IF15" s="268"/>
      <c r="IG15" s="268"/>
      <c r="IH15" s="268"/>
      <c r="II15" s="268"/>
      <c r="IJ15" s="268"/>
      <c r="IK15" s="268"/>
      <c r="IL15" s="268"/>
      <c r="IM15" s="268"/>
      <c r="IN15" s="268"/>
      <c r="IO15" s="268"/>
      <c r="IP15" s="268"/>
      <c r="IQ15" s="268"/>
      <c r="IR15" s="268"/>
      <c r="IS15" s="268"/>
      <c r="IT15" s="268"/>
      <c r="IU15" s="268"/>
      <c r="IV15" s="268"/>
    </row>
    <row r="16" spans="1:256" s="119" customFormat="1" ht="53.25" customHeight="1">
      <c r="A16" s="269"/>
      <c r="B16" s="269"/>
      <c r="C16" s="269"/>
      <c r="D16" s="470" t="s">
        <v>129</v>
      </c>
      <c r="E16" s="471"/>
      <c r="F16" s="471"/>
      <c r="G16" s="471"/>
      <c r="H16" s="471"/>
      <c r="I16" s="472"/>
      <c r="J16" s="338">
        <f>(B26+M22)+(B36+M32)+L16</f>
        <v>0</v>
      </c>
      <c r="K16" s="420"/>
      <c r="L16" s="422">
        <f>'3.11 (เพิ่มเติม)'!O3</f>
        <v>0</v>
      </c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E16" s="269"/>
      <c r="DF16" s="269"/>
      <c r="DG16" s="269"/>
      <c r="DH16" s="269"/>
      <c r="DI16" s="269"/>
      <c r="DJ16" s="269"/>
      <c r="DK16" s="269"/>
      <c r="DL16" s="269"/>
      <c r="DM16" s="269"/>
      <c r="DN16" s="269"/>
      <c r="DO16" s="269"/>
      <c r="DP16" s="269"/>
      <c r="DQ16" s="269"/>
      <c r="DR16" s="269"/>
      <c r="DS16" s="269"/>
      <c r="DT16" s="269"/>
      <c r="DU16" s="269"/>
      <c r="DV16" s="269"/>
      <c r="DW16" s="269"/>
      <c r="DX16" s="269"/>
      <c r="DY16" s="269"/>
      <c r="DZ16" s="269"/>
      <c r="EA16" s="269"/>
      <c r="EB16" s="269"/>
      <c r="EC16" s="269"/>
      <c r="ED16" s="269"/>
      <c r="EE16" s="269"/>
      <c r="EF16" s="269"/>
      <c r="EG16" s="269"/>
      <c r="EH16" s="269"/>
      <c r="EI16" s="269"/>
      <c r="EJ16" s="269"/>
      <c r="EK16" s="269"/>
      <c r="EL16" s="269"/>
      <c r="EM16" s="269"/>
      <c r="EN16" s="269"/>
      <c r="EO16" s="269"/>
      <c r="EP16" s="269"/>
      <c r="EQ16" s="269"/>
      <c r="ER16" s="269"/>
      <c r="ES16" s="269"/>
      <c r="ET16" s="269"/>
      <c r="EU16" s="269"/>
      <c r="EV16" s="269"/>
      <c r="EW16" s="269"/>
      <c r="EX16" s="269"/>
      <c r="EY16" s="269"/>
      <c r="EZ16" s="269"/>
      <c r="FA16" s="269"/>
      <c r="FB16" s="269"/>
      <c r="FC16" s="269"/>
      <c r="FD16" s="269"/>
      <c r="FE16" s="269"/>
      <c r="FF16" s="269"/>
      <c r="FG16" s="269"/>
      <c r="FH16" s="269"/>
      <c r="FI16" s="269"/>
      <c r="FJ16" s="269"/>
      <c r="FK16" s="269"/>
      <c r="FL16" s="269"/>
      <c r="FM16" s="269"/>
      <c r="FN16" s="269"/>
      <c r="FO16" s="269"/>
      <c r="FP16" s="269"/>
      <c r="FQ16" s="269"/>
      <c r="FR16" s="269"/>
      <c r="FS16" s="269"/>
      <c r="FT16" s="269"/>
      <c r="FU16" s="269"/>
      <c r="FV16" s="269"/>
      <c r="FW16" s="269"/>
      <c r="FX16" s="269"/>
      <c r="FY16" s="269"/>
      <c r="FZ16" s="269"/>
      <c r="GA16" s="269"/>
      <c r="GB16" s="269"/>
      <c r="GC16" s="269"/>
      <c r="GD16" s="269"/>
      <c r="GE16" s="269"/>
      <c r="GF16" s="269"/>
      <c r="GG16" s="269"/>
      <c r="GH16" s="269"/>
      <c r="GI16" s="269"/>
      <c r="GJ16" s="269"/>
      <c r="GK16" s="269"/>
      <c r="GL16" s="269"/>
      <c r="GM16" s="269"/>
      <c r="GN16" s="269"/>
      <c r="GO16" s="269"/>
      <c r="GP16" s="269"/>
      <c r="GQ16" s="269"/>
      <c r="GR16" s="269"/>
      <c r="GS16" s="269"/>
      <c r="GT16" s="269"/>
      <c r="GU16" s="269"/>
      <c r="GV16" s="269"/>
      <c r="GW16" s="269"/>
      <c r="GX16" s="269"/>
      <c r="GY16" s="269"/>
      <c r="GZ16" s="269"/>
      <c r="HA16" s="269"/>
      <c r="HB16" s="269"/>
      <c r="HC16" s="269"/>
      <c r="HD16" s="269"/>
      <c r="HE16" s="269"/>
      <c r="HF16" s="269"/>
      <c r="HG16" s="269"/>
      <c r="HH16" s="269"/>
      <c r="HI16" s="269"/>
      <c r="HJ16" s="269"/>
      <c r="HK16" s="269"/>
      <c r="HL16" s="269"/>
      <c r="HM16" s="269"/>
      <c r="HN16" s="269"/>
      <c r="HO16" s="269"/>
      <c r="HP16" s="269"/>
      <c r="HQ16" s="269"/>
      <c r="HR16" s="269"/>
      <c r="HS16" s="269"/>
      <c r="HT16" s="269"/>
      <c r="HU16" s="269"/>
      <c r="HV16" s="269"/>
      <c r="HW16" s="269"/>
      <c r="HX16" s="269"/>
      <c r="HY16" s="269"/>
      <c r="HZ16" s="269"/>
      <c r="IA16" s="269"/>
      <c r="IB16" s="269"/>
      <c r="IC16" s="269"/>
      <c r="ID16" s="269"/>
      <c r="IE16" s="269"/>
      <c r="IF16" s="269"/>
      <c r="IG16" s="269"/>
      <c r="IH16" s="269"/>
      <c r="II16" s="269"/>
      <c r="IJ16" s="269"/>
      <c r="IK16" s="269"/>
      <c r="IL16" s="269"/>
      <c r="IM16" s="269"/>
      <c r="IN16" s="269"/>
      <c r="IO16" s="269"/>
      <c r="IP16" s="269"/>
      <c r="IQ16" s="269"/>
      <c r="IR16" s="269"/>
      <c r="IS16" s="269"/>
      <c r="IT16" s="269"/>
      <c r="IU16" s="269"/>
      <c r="IV16" s="269"/>
    </row>
    <row r="17" spans="1:256" s="268" customFormat="1" ht="53.25" customHeight="1">
      <c r="A17" s="269"/>
      <c r="B17" s="269"/>
      <c r="C17" s="269"/>
      <c r="D17" s="470" t="s">
        <v>130</v>
      </c>
      <c r="E17" s="471"/>
      <c r="F17" s="471"/>
      <c r="G17" s="471"/>
      <c r="H17" s="471"/>
      <c r="I17" s="472"/>
      <c r="J17" s="338">
        <f>(M26+W22)+(M36+W32)+L17</f>
        <v>0</v>
      </c>
      <c r="K17" s="420"/>
      <c r="L17" s="422">
        <f>'3.11 (เพิ่มเติม)'!P3</f>
        <v>0</v>
      </c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69"/>
      <c r="EI17" s="269"/>
      <c r="EJ17" s="269"/>
      <c r="EK17" s="269"/>
      <c r="EL17" s="269"/>
      <c r="EM17" s="269"/>
      <c r="EN17" s="269"/>
      <c r="EO17" s="269"/>
      <c r="EP17" s="269"/>
      <c r="EQ17" s="269"/>
      <c r="ER17" s="269"/>
      <c r="ES17" s="269"/>
      <c r="ET17" s="269"/>
      <c r="EU17" s="269"/>
      <c r="EV17" s="269"/>
      <c r="EW17" s="269"/>
      <c r="EX17" s="269"/>
      <c r="EY17" s="269"/>
      <c r="EZ17" s="269"/>
      <c r="FA17" s="269"/>
      <c r="FB17" s="269"/>
      <c r="FC17" s="269"/>
      <c r="FD17" s="269"/>
      <c r="FE17" s="269"/>
      <c r="FF17" s="269"/>
      <c r="FG17" s="269"/>
      <c r="FH17" s="269"/>
      <c r="FI17" s="269"/>
      <c r="FJ17" s="269"/>
      <c r="FK17" s="269"/>
      <c r="FL17" s="269"/>
      <c r="FM17" s="269"/>
      <c r="FN17" s="269"/>
      <c r="FO17" s="269"/>
      <c r="FP17" s="269"/>
      <c r="FQ17" s="269"/>
      <c r="FR17" s="269"/>
      <c r="FS17" s="269"/>
      <c r="FT17" s="269"/>
      <c r="FU17" s="269"/>
      <c r="FV17" s="269"/>
      <c r="FW17" s="269"/>
      <c r="FX17" s="269"/>
      <c r="FY17" s="269"/>
      <c r="FZ17" s="269"/>
      <c r="GA17" s="269"/>
      <c r="GB17" s="269"/>
      <c r="GC17" s="269"/>
      <c r="GD17" s="269"/>
      <c r="GE17" s="269"/>
      <c r="GF17" s="269"/>
      <c r="GG17" s="269"/>
      <c r="GH17" s="269"/>
      <c r="GI17" s="269"/>
      <c r="GJ17" s="269"/>
      <c r="GK17" s="269"/>
      <c r="GL17" s="269"/>
      <c r="GM17" s="269"/>
      <c r="GN17" s="269"/>
      <c r="GO17" s="269"/>
      <c r="GP17" s="269"/>
      <c r="GQ17" s="269"/>
      <c r="GR17" s="269"/>
      <c r="GS17" s="269"/>
      <c r="GT17" s="269"/>
      <c r="GU17" s="269"/>
      <c r="GV17" s="269"/>
      <c r="GW17" s="269"/>
      <c r="GX17" s="269"/>
      <c r="GY17" s="269"/>
      <c r="GZ17" s="269"/>
      <c r="HA17" s="269"/>
      <c r="HB17" s="269"/>
      <c r="HC17" s="269"/>
      <c r="HD17" s="269"/>
      <c r="HE17" s="269"/>
      <c r="HF17" s="269"/>
      <c r="HG17" s="269"/>
      <c r="HH17" s="269"/>
      <c r="HI17" s="269"/>
      <c r="HJ17" s="269"/>
      <c r="HK17" s="269"/>
      <c r="HL17" s="269"/>
      <c r="HM17" s="269"/>
      <c r="HN17" s="269"/>
      <c r="HO17" s="269"/>
      <c r="HP17" s="269"/>
      <c r="HQ17" s="269"/>
      <c r="HR17" s="269"/>
      <c r="HS17" s="269"/>
      <c r="HT17" s="269"/>
      <c r="HU17" s="269"/>
      <c r="HV17" s="269"/>
      <c r="HW17" s="269"/>
      <c r="HX17" s="269"/>
      <c r="HY17" s="269"/>
      <c r="HZ17" s="269"/>
      <c r="IA17" s="269"/>
      <c r="IB17" s="269"/>
      <c r="IC17" s="269"/>
      <c r="ID17" s="269"/>
      <c r="IE17" s="269"/>
      <c r="IF17" s="269"/>
      <c r="IG17" s="269"/>
      <c r="IH17" s="269"/>
      <c r="II17" s="269"/>
      <c r="IJ17" s="269"/>
      <c r="IK17" s="269"/>
      <c r="IL17" s="269"/>
      <c r="IM17" s="269"/>
      <c r="IN17" s="269"/>
      <c r="IO17" s="269"/>
      <c r="IP17" s="269"/>
      <c r="IQ17" s="269"/>
      <c r="IR17" s="269"/>
      <c r="IS17" s="269"/>
      <c r="IT17" s="269"/>
      <c r="IU17" s="269"/>
      <c r="IV17" s="269"/>
    </row>
    <row r="18" spans="4:12" s="269" customFormat="1" ht="62.25" customHeight="1">
      <c r="D18" s="470" t="s">
        <v>174</v>
      </c>
      <c r="E18" s="471"/>
      <c r="F18" s="471"/>
      <c r="G18" s="471"/>
      <c r="H18" s="471"/>
      <c r="I18" s="472"/>
      <c r="J18" s="339" t="e">
        <f>J17*100/J16</f>
        <v>#DIV/0!</v>
      </c>
      <c r="K18" s="420"/>
      <c r="L18" s="403"/>
    </row>
    <row r="19" spans="1:256" s="269" customFormat="1" ht="54.75" customHeight="1">
      <c r="A19" s="270"/>
      <c r="B19" s="270"/>
      <c r="C19" s="270"/>
      <c r="D19" s="229"/>
      <c r="E19" s="229"/>
      <c r="F19" s="229"/>
      <c r="G19" s="229"/>
      <c r="H19" s="229"/>
      <c r="I19" s="229"/>
      <c r="J19" s="271"/>
      <c r="K19" s="272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0"/>
      <c r="EF19" s="270"/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0"/>
      <c r="EZ19" s="270"/>
      <c r="FA19" s="270"/>
      <c r="FB19" s="270"/>
      <c r="FC19" s="270"/>
      <c r="FD19" s="270"/>
      <c r="FE19" s="270"/>
      <c r="FF19" s="270"/>
      <c r="FG19" s="270"/>
      <c r="FH19" s="270"/>
      <c r="FI19" s="270"/>
      <c r="FJ19" s="270"/>
      <c r="FK19" s="270"/>
      <c r="FL19" s="270"/>
      <c r="FM19" s="270"/>
      <c r="FN19" s="270"/>
      <c r="FO19" s="270"/>
      <c r="FP19" s="270"/>
      <c r="FQ19" s="270"/>
      <c r="FR19" s="270"/>
      <c r="FS19" s="270"/>
      <c r="FT19" s="270"/>
      <c r="FU19" s="270"/>
      <c r="FV19" s="270"/>
      <c r="FW19" s="270"/>
      <c r="FX19" s="270"/>
      <c r="FY19" s="270"/>
      <c r="FZ19" s="270"/>
      <c r="GA19" s="270"/>
      <c r="GB19" s="270"/>
      <c r="GC19" s="270"/>
      <c r="GD19" s="270"/>
      <c r="GE19" s="270"/>
      <c r="GF19" s="270"/>
      <c r="GG19" s="270"/>
      <c r="GH19" s="270"/>
      <c r="GI19" s="270"/>
      <c r="GJ19" s="270"/>
      <c r="GK19" s="270"/>
      <c r="GL19" s="270"/>
      <c r="GM19" s="270"/>
      <c r="GN19" s="270"/>
      <c r="GO19" s="270"/>
      <c r="GP19" s="270"/>
      <c r="GQ19" s="270"/>
      <c r="GR19" s="270"/>
      <c r="GS19" s="270"/>
      <c r="GT19" s="270"/>
      <c r="GU19" s="270"/>
      <c r="GV19" s="270"/>
      <c r="GW19" s="270"/>
      <c r="GX19" s="270"/>
      <c r="GY19" s="270"/>
      <c r="GZ19" s="270"/>
      <c r="HA19" s="270"/>
      <c r="HB19" s="270"/>
      <c r="HC19" s="270"/>
      <c r="HD19" s="270"/>
      <c r="HE19" s="270"/>
      <c r="HF19" s="270"/>
      <c r="HG19" s="270"/>
      <c r="HH19" s="270"/>
      <c r="HI19" s="270"/>
      <c r="HJ19" s="270"/>
      <c r="HK19" s="270"/>
      <c r="HL19" s="270"/>
      <c r="HM19" s="270"/>
      <c r="HN19" s="270"/>
      <c r="HO19" s="270"/>
      <c r="HP19" s="270"/>
      <c r="HQ19" s="270"/>
      <c r="HR19" s="270"/>
      <c r="HS19" s="270"/>
      <c r="HT19" s="270"/>
      <c r="HU19" s="270"/>
      <c r="HV19" s="270"/>
      <c r="HW19" s="270"/>
      <c r="HX19" s="270"/>
      <c r="HY19" s="270"/>
      <c r="HZ19" s="270"/>
      <c r="IA19" s="270"/>
      <c r="IB19" s="270"/>
      <c r="IC19" s="270"/>
      <c r="ID19" s="270"/>
      <c r="IE19" s="270"/>
      <c r="IF19" s="270"/>
      <c r="IG19" s="270"/>
      <c r="IH19" s="270"/>
      <c r="II19" s="270"/>
      <c r="IJ19" s="270"/>
      <c r="IK19" s="270"/>
      <c r="IL19" s="270"/>
      <c r="IM19" s="270"/>
      <c r="IN19" s="270"/>
      <c r="IO19" s="270"/>
      <c r="IP19" s="270"/>
      <c r="IQ19" s="270"/>
      <c r="IR19" s="270"/>
      <c r="IS19" s="270"/>
      <c r="IT19" s="270"/>
      <c r="IU19" s="270"/>
      <c r="IV19" s="270"/>
    </row>
    <row r="20" spans="1:256" s="269" customFormat="1" ht="30" customHeight="1">
      <c r="A20" s="270"/>
      <c r="B20" s="270"/>
      <c r="C20" s="531" t="s">
        <v>175</v>
      </c>
      <c r="D20" s="532"/>
      <c r="E20" s="532"/>
      <c r="F20" s="532"/>
      <c r="G20" s="532"/>
      <c r="H20" s="532"/>
      <c r="I20" s="532"/>
      <c r="J20" s="533"/>
      <c r="K20" s="272"/>
      <c r="L20" s="270"/>
      <c r="M20" s="270"/>
      <c r="N20" s="531" t="s">
        <v>176</v>
      </c>
      <c r="O20" s="532"/>
      <c r="P20" s="532"/>
      <c r="Q20" s="532"/>
      <c r="R20" s="532"/>
      <c r="S20" s="532"/>
      <c r="T20" s="533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  <c r="EC20" s="270"/>
      <c r="ED20" s="270"/>
      <c r="EE20" s="270"/>
      <c r="EF20" s="270"/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0"/>
      <c r="ER20" s="270"/>
      <c r="ES20" s="270"/>
      <c r="ET20" s="270"/>
      <c r="EU20" s="270"/>
      <c r="EV20" s="270"/>
      <c r="EW20" s="270"/>
      <c r="EX20" s="270"/>
      <c r="EY20" s="270"/>
      <c r="EZ20" s="270"/>
      <c r="FA20" s="270"/>
      <c r="FB20" s="270"/>
      <c r="FC20" s="270"/>
      <c r="FD20" s="270"/>
      <c r="FE20" s="270"/>
      <c r="FF20" s="270"/>
      <c r="FG20" s="270"/>
      <c r="FH20" s="270"/>
      <c r="FI20" s="270"/>
      <c r="FJ20" s="270"/>
      <c r="FK20" s="270"/>
      <c r="FL20" s="270"/>
      <c r="FM20" s="270"/>
      <c r="FN20" s="270"/>
      <c r="FO20" s="270"/>
      <c r="FP20" s="270"/>
      <c r="FQ20" s="270"/>
      <c r="FR20" s="270"/>
      <c r="FS20" s="270"/>
      <c r="FT20" s="270"/>
      <c r="FU20" s="270"/>
      <c r="FV20" s="270"/>
      <c r="FW20" s="270"/>
      <c r="FX20" s="270"/>
      <c r="FY20" s="270"/>
      <c r="FZ20" s="270"/>
      <c r="GA20" s="270"/>
      <c r="GB20" s="270"/>
      <c r="GC20" s="270"/>
      <c r="GD20" s="270"/>
      <c r="GE20" s="270"/>
      <c r="GF20" s="270"/>
      <c r="GG20" s="270"/>
      <c r="GH20" s="270"/>
      <c r="GI20" s="270"/>
      <c r="GJ20" s="270"/>
      <c r="GK20" s="270"/>
      <c r="GL20" s="270"/>
      <c r="GM20" s="270"/>
      <c r="GN20" s="270"/>
      <c r="GO20" s="270"/>
      <c r="GP20" s="270"/>
      <c r="GQ20" s="270"/>
      <c r="GR20" s="270"/>
      <c r="GS20" s="270"/>
      <c r="GT20" s="270"/>
      <c r="GU20" s="270"/>
      <c r="GV20" s="270"/>
      <c r="GW20" s="270"/>
      <c r="GX20" s="270"/>
      <c r="GY20" s="270"/>
      <c r="GZ20" s="270"/>
      <c r="HA20" s="270"/>
      <c r="HB20" s="270"/>
      <c r="HC20" s="270"/>
      <c r="HD20" s="270"/>
      <c r="HE20" s="270"/>
      <c r="HF20" s="270"/>
      <c r="HG20" s="270"/>
      <c r="HH20" s="270"/>
      <c r="HI20" s="270"/>
      <c r="HJ20" s="270"/>
      <c r="HK20" s="270"/>
      <c r="HL20" s="270"/>
      <c r="HM20" s="270"/>
      <c r="HN20" s="270"/>
      <c r="HO20" s="270"/>
      <c r="HP20" s="270"/>
      <c r="HQ20" s="270"/>
      <c r="HR20" s="270"/>
      <c r="HS20" s="270"/>
      <c r="HT20" s="270"/>
      <c r="HU20" s="270"/>
      <c r="HV20" s="270"/>
      <c r="HW20" s="270"/>
      <c r="HX20" s="270"/>
      <c r="HY20" s="270"/>
      <c r="HZ20" s="270"/>
      <c r="IA20" s="270"/>
      <c r="IB20" s="270"/>
      <c r="IC20" s="270"/>
      <c r="ID20" s="270"/>
      <c r="IE20" s="270"/>
      <c r="IF20" s="270"/>
      <c r="IG20" s="270"/>
      <c r="IH20" s="270"/>
      <c r="II20" s="270"/>
      <c r="IJ20" s="270"/>
      <c r="IK20" s="270"/>
      <c r="IL20" s="270"/>
      <c r="IM20" s="270"/>
      <c r="IN20" s="270"/>
      <c r="IO20" s="270"/>
      <c r="IP20" s="270"/>
      <c r="IQ20" s="270"/>
      <c r="IR20" s="270"/>
      <c r="IS20" s="270"/>
      <c r="IT20" s="270"/>
      <c r="IU20" s="270"/>
      <c r="IV20" s="270"/>
    </row>
    <row r="21" spans="1:256" s="269" customFormat="1" ht="48.75" customHeight="1">
      <c r="A21" s="534" t="s">
        <v>177</v>
      </c>
      <c r="B21" s="535"/>
      <c r="C21" s="521" t="s">
        <v>132</v>
      </c>
      <c r="D21" s="522"/>
      <c r="E21" s="536" t="s">
        <v>145</v>
      </c>
      <c r="F21" s="537"/>
      <c r="G21" s="529" t="s">
        <v>134</v>
      </c>
      <c r="H21" s="530"/>
      <c r="I21" s="529" t="s">
        <v>135</v>
      </c>
      <c r="J21" s="530"/>
      <c r="K21" s="272"/>
      <c r="L21" s="270"/>
      <c r="M21" s="270"/>
      <c r="N21" s="407" t="s">
        <v>132</v>
      </c>
      <c r="O21" s="536" t="s">
        <v>145</v>
      </c>
      <c r="P21" s="537"/>
      <c r="Q21" s="526" t="s">
        <v>133</v>
      </c>
      <c r="R21" s="528"/>
      <c r="S21" s="529" t="s">
        <v>135</v>
      </c>
      <c r="T21" s="53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0"/>
      <c r="EF21" s="270"/>
      <c r="EG21" s="270"/>
      <c r="EH21" s="270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0"/>
      <c r="EV21" s="270"/>
      <c r="EW21" s="270"/>
      <c r="EX21" s="270"/>
      <c r="EY21" s="270"/>
      <c r="EZ21" s="270"/>
      <c r="FA21" s="270"/>
      <c r="FB21" s="270"/>
      <c r="FC21" s="270"/>
      <c r="FD21" s="270"/>
      <c r="FE21" s="270"/>
      <c r="FF21" s="270"/>
      <c r="FG21" s="270"/>
      <c r="FH21" s="270"/>
      <c r="FI21" s="270"/>
      <c r="FJ21" s="270"/>
      <c r="FK21" s="270"/>
      <c r="FL21" s="270"/>
      <c r="FM21" s="270"/>
      <c r="FN21" s="270"/>
      <c r="FO21" s="270"/>
      <c r="FP21" s="270"/>
      <c r="FQ21" s="270"/>
      <c r="FR21" s="270"/>
      <c r="FS21" s="270"/>
      <c r="FT21" s="270"/>
      <c r="FU21" s="270"/>
      <c r="FV21" s="270"/>
      <c r="FW21" s="270"/>
      <c r="FX21" s="270"/>
      <c r="FY21" s="270"/>
      <c r="FZ21" s="270"/>
      <c r="GA21" s="270"/>
      <c r="GB21" s="270"/>
      <c r="GC21" s="270"/>
      <c r="GD21" s="270"/>
      <c r="GE21" s="270"/>
      <c r="GF21" s="270"/>
      <c r="GG21" s="270"/>
      <c r="GH21" s="270"/>
      <c r="GI21" s="270"/>
      <c r="GJ21" s="270"/>
      <c r="GK21" s="270"/>
      <c r="GL21" s="270"/>
      <c r="GM21" s="270"/>
      <c r="GN21" s="270"/>
      <c r="GO21" s="270"/>
      <c r="GP21" s="270"/>
      <c r="GQ21" s="270"/>
      <c r="GR21" s="270"/>
      <c r="GS21" s="270"/>
      <c r="GT21" s="270"/>
      <c r="GU21" s="270"/>
      <c r="GV21" s="270"/>
      <c r="GW21" s="270"/>
      <c r="GX21" s="270"/>
      <c r="GY21" s="270"/>
      <c r="GZ21" s="270"/>
      <c r="HA21" s="270"/>
      <c r="HB21" s="270"/>
      <c r="HC21" s="270"/>
      <c r="HD21" s="270"/>
      <c r="HE21" s="270"/>
      <c r="HF21" s="270"/>
      <c r="HG21" s="270"/>
      <c r="HH21" s="270"/>
      <c r="HI21" s="270"/>
      <c r="HJ21" s="270"/>
      <c r="HK21" s="270"/>
      <c r="HL21" s="270"/>
      <c r="HM21" s="270"/>
      <c r="HN21" s="270"/>
      <c r="HO21" s="270"/>
      <c r="HP21" s="270"/>
      <c r="HQ21" s="270"/>
      <c r="HR21" s="270"/>
      <c r="HS21" s="270"/>
      <c r="HT21" s="270"/>
      <c r="HU21" s="270"/>
      <c r="HV21" s="270"/>
      <c r="HW21" s="270"/>
      <c r="HX21" s="270"/>
      <c r="HY21" s="270"/>
      <c r="HZ21" s="270"/>
      <c r="IA21" s="270"/>
      <c r="IB21" s="270"/>
      <c r="IC21" s="270"/>
      <c r="ID21" s="270"/>
      <c r="IE21" s="270"/>
      <c r="IF21" s="270"/>
      <c r="IG21" s="270"/>
      <c r="IH21" s="270"/>
      <c r="II21" s="270"/>
      <c r="IJ21" s="270"/>
      <c r="IK21" s="270"/>
      <c r="IL21" s="270"/>
      <c r="IM21" s="270"/>
      <c r="IN21" s="270"/>
      <c r="IO21" s="270"/>
      <c r="IP21" s="270"/>
      <c r="IQ21" s="270"/>
      <c r="IR21" s="270"/>
      <c r="IS21" s="270"/>
      <c r="IT21" s="270"/>
      <c r="IU21" s="270"/>
      <c r="IV21" s="270"/>
    </row>
    <row r="22" spans="2:23" s="270" customFormat="1" ht="30" customHeight="1">
      <c r="B22" s="122"/>
      <c r="C22" s="509"/>
      <c r="D22" s="510"/>
      <c r="E22" s="511"/>
      <c r="F22" s="513"/>
      <c r="G22" s="511"/>
      <c r="H22" s="513"/>
      <c r="I22" s="514">
        <f>DATEDIF(E22,G22,"d")</f>
        <v>0</v>
      </c>
      <c r="J22" s="515"/>
      <c r="K22" s="423"/>
      <c r="L22" s="274"/>
      <c r="M22" s="275">
        <f>COUNT(N22:N26)</f>
        <v>0</v>
      </c>
      <c r="N22" s="408"/>
      <c r="O22" s="511"/>
      <c r="P22" s="513"/>
      <c r="Q22" s="511"/>
      <c r="R22" s="513"/>
      <c r="S22" s="514">
        <f>DATEDIF(O22,Q22,"d")</f>
        <v>0</v>
      </c>
      <c r="T22" s="515"/>
      <c r="U22" s="273">
        <f>COUNTIF(S22:T26,"=0")</f>
        <v>5</v>
      </c>
      <c r="V22" s="274">
        <f>COUNTIF(S22:T26,"&lt;=30")</f>
        <v>5</v>
      </c>
      <c r="W22" s="274">
        <f>V22-U22</f>
        <v>0</v>
      </c>
    </row>
    <row r="23" spans="2:20" s="270" customFormat="1" ht="30" customHeight="1">
      <c r="B23" s="122"/>
      <c r="C23" s="509"/>
      <c r="D23" s="510"/>
      <c r="E23" s="511"/>
      <c r="F23" s="513"/>
      <c r="G23" s="511"/>
      <c r="H23" s="513"/>
      <c r="I23" s="514">
        <f>DATEDIF(E23,G23,"d")</f>
        <v>0</v>
      </c>
      <c r="J23" s="515"/>
      <c r="K23" s="423"/>
      <c r="L23" s="274"/>
      <c r="M23" s="274"/>
      <c r="N23" s="408"/>
      <c r="O23" s="511"/>
      <c r="P23" s="513"/>
      <c r="Q23" s="511"/>
      <c r="R23" s="513"/>
      <c r="S23" s="514">
        <f>DATEDIF(O23,Q23,"d")</f>
        <v>0</v>
      </c>
      <c r="T23" s="515"/>
    </row>
    <row r="24" spans="2:20" s="270" customFormat="1" ht="30" customHeight="1">
      <c r="B24" s="122"/>
      <c r="C24" s="509"/>
      <c r="D24" s="510"/>
      <c r="E24" s="511"/>
      <c r="F24" s="513"/>
      <c r="G24" s="511"/>
      <c r="H24" s="513"/>
      <c r="I24" s="514">
        <f>DATEDIF(E24,G24,"d")</f>
        <v>0</v>
      </c>
      <c r="J24" s="515"/>
      <c r="K24" s="423"/>
      <c r="L24" s="274"/>
      <c r="M24" s="274"/>
      <c r="N24" s="408"/>
      <c r="O24" s="511"/>
      <c r="P24" s="513"/>
      <c r="Q24" s="511"/>
      <c r="R24" s="513"/>
      <c r="S24" s="514">
        <f>DATEDIF(O24,Q24,"d")</f>
        <v>0</v>
      </c>
      <c r="T24" s="515"/>
    </row>
    <row r="25" spans="1:256" s="196" customFormat="1" ht="30" customHeight="1">
      <c r="A25" s="270"/>
      <c r="B25" s="122"/>
      <c r="C25" s="509"/>
      <c r="D25" s="510"/>
      <c r="E25" s="511"/>
      <c r="F25" s="513"/>
      <c r="G25" s="511"/>
      <c r="H25" s="513"/>
      <c r="I25" s="514">
        <f>DATEDIF(E25,G25,"d")</f>
        <v>0</v>
      </c>
      <c r="J25" s="515"/>
      <c r="K25" s="423"/>
      <c r="L25" s="274"/>
      <c r="M25" s="274"/>
      <c r="N25" s="408"/>
      <c r="O25" s="511"/>
      <c r="P25" s="513"/>
      <c r="Q25" s="511"/>
      <c r="R25" s="513"/>
      <c r="S25" s="514">
        <f>DATEDIF(O25,Q25,"d")</f>
        <v>0</v>
      </c>
      <c r="T25" s="515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0"/>
      <c r="DK25" s="270"/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0"/>
      <c r="EB25" s="270"/>
      <c r="EC25" s="270"/>
      <c r="ED25" s="270"/>
      <c r="EE25" s="270"/>
      <c r="EF25" s="270"/>
      <c r="EG25" s="270"/>
      <c r="EH25" s="270"/>
      <c r="EI25" s="270"/>
      <c r="EJ25" s="270"/>
      <c r="EK25" s="270"/>
      <c r="EL25" s="270"/>
      <c r="EM25" s="270"/>
      <c r="EN25" s="270"/>
      <c r="EO25" s="270"/>
      <c r="EP25" s="270"/>
      <c r="EQ25" s="270"/>
      <c r="ER25" s="270"/>
      <c r="ES25" s="270"/>
      <c r="ET25" s="270"/>
      <c r="EU25" s="270"/>
      <c r="EV25" s="270"/>
      <c r="EW25" s="270"/>
      <c r="EX25" s="270"/>
      <c r="EY25" s="270"/>
      <c r="EZ25" s="270"/>
      <c r="FA25" s="270"/>
      <c r="FB25" s="270"/>
      <c r="FC25" s="270"/>
      <c r="FD25" s="270"/>
      <c r="FE25" s="270"/>
      <c r="FF25" s="270"/>
      <c r="FG25" s="270"/>
      <c r="FH25" s="270"/>
      <c r="FI25" s="270"/>
      <c r="FJ25" s="270"/>
      <c r="FK25" s="270"/>
      <c r="FL25" s="270"/>
      <c r="FM25" s="270"/>
      <c r="FN25" s="270"/>
      <c r="FO25" s="270"/>
      <c r="FP25" s="270"/>
      <c r="FQ25" s="270"/>
      <c r="FR25" s="270"/>
      <c r="FS25" s="270"/>
      <c r="FT25" s="270"/>
      <c r="FU25" s="270"/>
      <c r="FV25" s="270"/>
      <c r="FW25" s="270"/>
      <c r="FX25" s="270"/>
      <c r="FY25" s="270"/>
      <c r="FZ25" s="270"/>
      <c r="GA25" s="270"/>
      <c r="GB25" s="270"/>
      <c r="GC25" s="270"/>
      <c r="GD25" s="270"/>
      <c r="GE25" s="270"/>
      <c r="GF25" s="270"/>
      <c r="GG25" s="270"/>
      <c r="GH25" s="270"/>
      <c r="GI25" s="270"/>
      <c r="GJ25" s="270"/>
      <c r="GK25" s="270"/>
      <c r="GL25" s="270"/>
      <c r="GM25" s="270"/>
      <c r="GN25" s="270"/>
      <c r="GO25" s="270"/>
      <c r="GP25" s="270"/>
      <c r="GQ25" s="270"/>
      <c r="GR25" s="270"/>
      <c r="GS25" s="270"/>
      <c r="GT25" s="270"/>
      <c r="GU25" s="270"/>
      <c r="GV25" s="270"/>
      <c r="GW25" s="270"/>
      <c r="GX25" s="270"/>
      <c r="GY25" s="270"/>
      <c r="GZ25" s="270"/>
      <c r="HA25" s="270"/>
      <c r="HB25" s="270"/>
      <c r="HC25" s="270"/>
      <c r="HD25" s="270"/>
      <c r="HE25" s="270"/>
      <c r="HF25" s="270"/>
      <c r="HG25" s="270"/>
      <c r="HH25" s="270"/>
      <c r="HI25" s="270"/>
      <c r="HJ25" s="270"/>
      <c r="HK25" s="270"/>
      <c r="HL25" s="270"/>
      <c r="HM25" s="270"/>
      <c r="HN25" s="270"/>
      <c r="HO25" s="270"/>
      <c r="HP25" s="270"/>
      <c r="HQ25" s="270"/>
      <c r="HR25" s="270"/>
      <c r="HS25" s="270"/>
      <c r="HT25" s="270"/>
      <c r="HU25" s="270"/>
      <c r="HV25" s="270"/>
      <c r="HW25" s="270"/>
      <c r="HX25" s="270"/>
      <c r="HY25" s="270"/>
      <c r="HZ25" s="270"/>
      <c r="IA25" s="270"/>
      <c r="IB25" s="270"/>
      <c r="IC25" s="270"/>
      <c r="ID25" s="270"/>
      <c r="IE25" s="270"/>
      <c r="IF25" s="270"/>
      <c r="IG25" s="270"/>
      <c r="IH25" s="270"/>
      <c r="II25" s="270"/>
      <c r="IJ25" s="270"/>
      <c r="IK25" s="270"/>
      <c r="IL25" s="270"/>
      <c r="IM25" s="270"/>
      <c r="IN25" s="270"/>
      <c r="IO25" s="270"/>
      <c r="IP25" s="270"/>
      <c r="IQ25" s="270"/>
      <c r="IR25" s="270"/>
      <c r="IS25" s="270"/>
      <c r="IT25" s="270"/>
      <c r="IU25" s="270"/>
      <c r="IV25" s="270"/>
    </row>
    <row r="26" spans="1:256" s="119" customFormat="1" ht="30" customHeight="1">
      <c r="A26" s="270"/>
      <c r="B26" s="275">
        <f>COUNT(C22:D26)</f>
        <v>0</v>
      </c>
      <c r="C26" s="509"/>
      <c r="D26" s="510"/>
      <c r="E26" s="511"/>
      <c r="F26" s="513"/>
      <c r="G26" s="511"/>
      <c r="H26" s="513"/>
      <c r="I26" s="514">
        <f>DATEDIF(E26,G26,"d")</f>
        <v>0</v>
      </c>
      <c r="J26" s="515"/>
      <c r="K26" s="273">
        <f>COUNTIF(I22:J26,"=0")</f>
        <v>5</v>
      </c>
      <c r="L26" s="274">
        <f>COUNTIF(I22:J26,"&lt;=30")</f>
        <v>5</v>
      </c>
      <c r="M26" s="274">
        <f>L26-K26</f>
        <v>0</v>
      </c>
      <c r="N26" s="408"/>
      <c r="O26" s="511"/>
      <c r="P26" s="513"/>
      <c r="Q26" s="511"/>
      <c r="R26" s="513"/>
      <c r="S26" s="514">
        <f>DATEDIF(O26,Q26,"d")</f>
        <v>0</v>
      </c>
      <c r="T26" s="515"/>
      <c r="U26" s="397"/>
      <c r="V26" s="397"/>
      <c r="W26" s="397"/>
      <c r="X26" s="397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0"/>
      <c r="DJ26" s="270"/>
      <c r="DK26" s="270"/>
      <c r="DL26" s="270"/>
      <c r="DM26" s="270"/>
      <c r="DN26" s="270"/>
      <c r="DO26" s="270"/>
      <c r="DP26" s="270"/>
      <c r="DQ26" s="270"/>
      <c r="DR26" s="270"/>
      <c r="DS26" s="270"/>
      <c r="DT26" s="270"/>
      <c r="DU26" s="270"/>
      <c r="DV26" s="270"/>
      <c r="DW26" s="270"/>
      <c r="DX26" s="270"/>
      <c r="DY26" s="270"/>
      <c r="DZ26" s="270"/>
      <c r="EA26" s="270"/>
      <c r="EB26" s="270"/>
      <c r="EC26" s="270"/>
      <c r="ED26" s="270"/>
      <c r="EE26" s="270"/>
      <c r="EF26" s="270"/>
      <c r="EG26" s="270"/>
      <c r="EH26" s="270"/>
      <c r="EI26" s="270"/>
      <c r="EJ26" s="270"/>
      <c r="EK26" s="270"/>
      <c r="EL26" s="270"/>
      <c r="EM26" s="270"/>
      <c r="EN26" s="270"/>
      <c r="EO26" s="270"/>
      <c r="EP26" s="270"/>
      <c r="EQ26" s="270"/>
      <c r="ER26" s="270"/>
      <c r="ES26" s="270"/>
      <c r="ET26" s="270"/>
      <c r="EU26" s="270"/>
      <c r="EV26" s="270"/>
      <c r="EW26" s="270"/>
      <c r="EX26" s="270"/>
      <c r="EY26" s="270"/>
      <c r="EZ26" s="270"/>
      <c r="FA26" s="270"/>
      <c r="FB26" s="270"/>
      <c r="FC26" s="270"/>
      <c r="FD26" s="270"/>
      <c r="FE26" s="270"/>
      <c r="FF26" s="270"/>
      <c r="FG26" s="270"/>
      <c r="FH26" s="270"/>
      <c r="FI26" s="270"/>
      <c r="FJ26" s="270"/>
      <c r="FK26" s="270"/>
      <c r="FL26" s="270"/>
      <c r="FM26" s="270"/>
      <c r="FN26" s="270"/>
      <c r="FO26" s="270"/>
      <c r="FP26" s="270"/>
      <c r="FQ26" s="270"/>
      <c r="FR26" s="270"/>
      <c r="FS26" s="270"/>
      <c r="FT26" s="270"/>
      <c r="FU26" s="270"/>
      <c r="FV26" s="270"/>
      <c r="FW26" s="270"/>
      <c r="FX26" s="270"/>
      <c r="FY26" s="270"/>
      <c r="FZ26" s="270"/>
      <c r="GA26" s="270"/>
      <c r="GB26" s="270"/>
      <c r="GC26" s="270"/>
      <c r="GD26" s="270"/>
      <c r="GE26" s="270"/>
      <c r="GF26" s="270"/>
      <c r="GG26" s="270"/>
      <c r="GH26" s="270"/>
      <c r="GI26" s="270"/>
      <c r="GJ26" s="270"/>
      <c r="GK26" s="270"/>
      <c r="GL26" s="270"/>
      <c r="GM26" s="270"/>
      <c r="GN26" s="270"/>
      <c r="GO26" s="270"/>
      <c r="GP26" s="270"/>
      <c r="GQ26" s="270"/>
      <c r="GR26" s="270"/>
      <c r="GS26" s="270"/>
      <c r="GT26" s="270"/>
      <c r="GU26" s="270"/>
      <c r="GV26" s="270"/>
      <c r="GW26" s="270"/>
      <c r="GX26" s="270"/>
      <c r="GY26" s="270"/>
      <c r="GZ26" s="270"/>
      <c r="HA26" s="270"/>
      <c r="HB26" s="270"/>
      <c r="HC26" s="270"/>
      <c r="HD26" s="270"/>
      <c r="HE26" s="270"/>
      <c r="HF26" s="270"/>
      <c r="HG26" s="270"/>
      <c r="HH26" s="270"/>
      <c r="HI26" s="270"/>
      <c r="HJ26" s="270"/>
      <c r="HK26" s="270"/>
      <c r="HL26" s="270"/>
      <c r="HM26" s="270"/>
      <c r="HN26" s="270"/>
      <c r="HO26" s="270"/>
      <c r="HP26" s="270"/>
      <c r="HQ26" s="270"/>
      <c r="HR26" s="270"/>
      <c r="HS26" s="270"/>
      <c r="HT26" s="270"/>
      <c r="HU26" s="270"/>
      <c r="HV26" s="270"/>
      <c r="HW26" s="270"/>
      <c r="HX26" s="270"/>
      <c r="HY26" s="270"/>
      <c r="HZ26" s="270"/>
      <c r="IA26" s="270"/>
      <c r="IB26" s="270"/>
      <c r="IC26" s="270"/>
      <c r="ID26" s="270"/>
      <c r="IE26" s="270"/>
      <c r="IF26" s="270"/>
      <c r="IG26" s="270"/>
      <c r="IH26" s="270"/>
      <c r="II26" s="270"/>
      <c r="IJ26" s="270"/>
      <c r="IK26" s="270"/>
      <c r="IL26" s="270"/>
      <c r="IM26" s="270"/>
      <c r="IN26" s="270"/>
      <c r="IO26" s="270"/>
      <c r="IP26" s="270"/>
      <c r="IQ26" s="270"/>
      <c r="IR26" s="270"/>
      <c r="IS26" s="270"/>
      <c r="IT26" s="270"/>
      <c r="IU26" s="270"/>
      <c r="IV26" s="270"/>
    </row>
    <row r="27" spans="1:256" ht="19.5" customHeight="1">
      <c r="A27" s="270"/>
      <c r="B27" s="186"/>
      <c r="C27" s="276"/>
      <c r="D27" s="277" t="s">
        <v>61</v>
      </c>
      <c r="E27" s="229"/>
      <c r="F27" s="229"/>
      <c r="G27" s="229"/>
      <c r="H27" s="229"/>
      <c r="I27" s="229"/>
      <c r="J27" s="271"/>
      <c r="K27" s="272"/>
      <c r="L27" s="271"/>
      <c r="M27" s="271"/>
      <c r="N27" s="273"/>
      <c r="O27" s="274"/>
      <c r="P27" s="274"/>
      <c r="Q27" s="274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W27" s="270"/>
      <c r="DX27" s="270"/>
      <c r="DY27" s="270"/>
      <c r="DZ27" s="270"/>
      <c r="EA27" s="270"/>
      <c r="EB27" s="270"/>
      <c r="EC27" s="270"/>
      <c r="ED27" s="270"/>
      <c r="EE27" s="270"/>
      <c r="EF27" s="270"/>
      <c r="EG27" s="270"/>
      <c r="EH27" s="270"/>
      <c r="EI27" s="270"/>
      <c r="EJ27" s="270"/>
      <c r="EK27" s="270"/>
      <c r="EL27" s="270"/>
      <c r="EM27" s="270"/>
      <c r="EN27" s="270"/>
      <c r="EO27" s="270"/>
      <c r="EP27" s="270"/>
      <c r="EQ27" s="270"/>
      <c r="ER27" s="270"/>
      <c r="ES27" s="270"/>
      <c r="ET27" s="270"/>
      <c r="EU27" s="270"/>
      <c r="EV27" s="270"/>
      <c r="EW27" s="270"/>
      <c r="EX27" s="270"/>
      <c r="EY27" s="270"/>
      <c r="EZ27" s="270"/>
      <c r="FA27" s="270"/>
      <c r="FB27" s="270"/>
      <c r="FC27" s="270"/>
      <c r="FD27" s="270"/>
      <c r="FE27" s="270"/>
      <c r="FF27" s="270"/>
      <c r="FG27" s="270"/>
      <c r="FH27" s="270"/>
      <c r="FI27" s="270"/>
      <c r="FJ27" s="270"/>
      <c r="FK27" s="270"/>
      <c r="FL27" s="270"/>
      <c r="FM27" s="270"/>
      <c r="FN27" s="270"/>
      <c r="FO27" s="270"/>
      <c r="FP27" s="270"/>
      <c r="FQ27" s="270"/>
      <c r="FR27" s="270"/>
      <c r="FS27" s="270"/>
      <c r="FT27" s="270"/>
      <c r="FU27" s="270"/>
      <c r="FV27" s="270"/>
      <c r="FW27" s="270"/>
      <c r="FX27" s="270"/>
      <c r="FY27" s="270"/>
      <c r="FZ27" s="270"/>
      <c r="GA27" s="270"/>
      <c r="GB27" s="270"/>
      <c r="GC27" s="270"/>
      <c r="GD27" s="270"/>
      <c r="GE27" s="270"/>
      <c r="GF27" s="270"/>
      <c r="GG27" s="270"/>
      <c r="GH27" s="270"/>
      <c r="GI27" s="270"/>
      <c r="GJ27" s="270"/>
      <c r="GK27" s="270"/>
      <c r="GL27" s="270"/>
      <c r="GM27" s="270"/>
      <c r="GN27" s="270"/>
      <c r="GO27" s="270"/>
      <c r="GP27" s="270"/>
      <c r="GQ27" s="270"/>
      <c r="GR27" s="270"/>
      <c r="GS27" s="270"/>
      <c r="GT27" s="270"/>
      <c r="GU27" s="270"/>
      <c r="GV27" s="270"/>
      <c r="GW27" s="270"/>
      <c r="GX27" s="270"/>
      <c r="GY27" s="270"/>
      <c r="GZ27" s="270"/>
      <c r="HA27" s="270"/>
      <c r="HB27" s="270"/>
      <c r="HC27" s="270"/>
      <c r="HD27" s="270"/>
      <c r="HE27" s="270"/>
      <c r="HF27" s="270"/>
      <c r="HG27" s="270"/>
      <c r="HH27" s="270"/>
      <c r="HI27" s="270"/>
      <c r="HJ27" s="270"/>
      <c r="HK27" s="270"/>
      <c r="HL27" s="270"/>
      <c r="HM27" s="270"/>
      <c r="HN27" s="270"/>
      <c r="HO27" s="270"/>
      <c r="HP27" s="270"/>
      <c r="HQ27" s="270"/>
      <c r="HR27" s="270"/>
      <c r="HS27" s="270"/>
      <c r="HT27" s="270"/>
      <c r="HU27" s="270"/>
      <c r="HV27" s="270"/>
      <c r="HW27" s="270"/>
      <c r="HX27" s="270"/>
      <c r="HY27" s="270"/>
      <c r="HZ27" s="270"/>
      <c r="IA27" s="270"/>
      <c r="IB27" s="270"/>
      <c r="IC27" s="270"/>
      <c r="ID27" s="270"/>
      <c r="IE27" s="270"/>
      <c r="IF27" s="270"/>
      <c r="IG27" s="270"/>
      <c r="IH27" s="270"/>
      <c r="II27" s="270"/>
      <c r="IJ27" s="270"/>
      <c r="IK27" s="270"/>
      <c r="IL27" s="270"/>
      <c r="IM27" s="270"/>
      <c r="IN27" s="270"/>
      <c r="IO27" s="270"/>
      <c r="IP27" s="270"/>
      <c r="IQ27" s="270"/>
      <c r="IR27" s="270"/>
      <c r="IS27" s="270"/>
      <c r="IT27" s="270"/>
      <c r="IU27" s="270"/>
      <c r="IV27" s="270"/>
    </row>
    <row r="28" spans="1:256" ht="33.75" customHeight="1">
      <c r="A28" s="270"/>
      <c r="B28" s="186"/>
      <c r="C28" s="276"/>
      <c r="D28" s="277"/>
      <c r="E28" s="229"/>
      <c r="F28" s="229"/>
      <c r="G28" s="229"/>
      <c r="H28" s="229"/>
      <c r="I28" s="229"/>
      <c r="J28" s="271"/>
      <c r="K28" s="272"/>
      <c r="L28" s="271"/>
      <c r="M28" s="271"/>
      <c r="N28" s="273"/>
      <c r="O28" s="274"/>
      <c r="P28" s="274"/>
      <c r="Q28" s="274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70"/>
      <c r="CU28" s="270"/>
      <c r="CV28" s="270"/>
      <c r="CW28" s="270"/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  <c r="EB28" s="270"/>
      <c r="EC28" s="270"/>
      <c r="ED28" s="270"/>
      <c r="EE28" s="270"/>
      <c r="EF28" s="270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270"/>
      <c r="ES28" s="270"/>
      <c r="ET28" s="270"/>
      <c r="EU28" s="270"/>
      <c r="EV28" s="270"/>
      <c r="EW28" s="270"/>
      <c r="EX28" s="270"/>
      <c r="EY28" s="270"/>
      <c r="EZ28" s="270"/>
      <c r="FA28" s="270"/>
      <c r="FB28" s="270"/>
      <c r="FC28" s="270"/>
      <c r="FD28" s="270"/>
      <c r="FE28" s="270"/>
      <c r="FF28" s="270"/>
      <c r="FG28" s="270"/>
      <c r="FH28" s="270"/>
      <c r="FI28" s="270"/>
      <c r="FJ28" s="270"/>
      <c r="FK28" s="270"/>
      <c r="FL28" s="270"/>
      <c r="FM28" s="270"/>
      <c r="FN28" s="270"/>
      <c r="FO28" s="270"/>
      <c r="FP28" s="270"/>
      <c r="FQ28" s="270"/>
      <c r="FR28" s="270"/>
      <c r="FS28" s="270"/>
      <c r="FT28" s="270"/>
      <c r="FU28" s="270"/>
      <c r="FV28" s="270"/>
      <c r="FW28" s="270"/>
      <c r="FX28" s="270"/>
      <c r="FY28" s="270"/>
      <c r="FZ28" s="270"/>
      <c r="GA28" s="270"/>
      <c r="GB28" s="270"/>
      <c r="GC28" s="270"/>
      <c r="GD28" s="270"/>
      <c r="GE28" s="270"/>
      <c r="GF28" s="270"/>
      <c r="GG28" s="270"/>
      <c r="GH28" s="270"/>
      <c r="GI28" s="270"/>
      <c r="GJ28" s="270"/>
      <c r="GK28" s="270"/>
      <c r="GL28" s="270"/>
      <c r="GM28" s="270"/>
      <c r="GN28" s="270"/>
      <c r="GO28" s="270"/>
      <c r="GP28" s="270"/>
      <c r="GQ28" s="270"/>
      <c r="GR28" s="270"/>
      <c r="GS28" s="270"/>
      <c r="GT28" s="270"/>
      <c r="GU28" s="270"/>
      <c r="GV28" s="270"/>
      <c r="GW28" s="270"/>
      <c r="GX28" s="270"/>
      <c r="GY28" s="270"/>
      <c r="GZ28" s="270"/>
      <c r="HA28" s="270"/>
      <c r="HB28" s="270"/>
      <c r="HC28" s="270"/>
      <c r="HD28" s="270"/>
      <c r="HE28" s="270"/>
      <c r="HF28" s="270"/>
      <c r="HG28" s="270"/>
      <c r="HH28" s="270"/>
      <c r="HI28" s="270"/>
      <c r="HJ28" s="270"/>
      <c r="HK28" s="270"/>
      <c r="HL28" s="270"/>
      <c r="HM28" s="270"/>
      <c r="HN28" s="270"/>
      <c r="HO28" s="270"/>
      <c r="HP28" s="270"/>
      <c r="HQ28" s="270"/>
      <c r="HR28" s="270"/>
      <c r="HS28" s="270"/>
      <c r="HT28" s="270"/>
      <c r="HU28" s="270"/>
      <c r="HV28" s="270"/>
      <c r="HW28" s="270"/>
      <c r="HX28" s="270"/>
      <c r="HY28" s="270"/>
      <c r="HZ28" s="270"/>
      <c r="IA28" s="270"/>
      <c r="IB28" s="270"/>
      <c r="IC28" s="270"/>
      <c r="ID28" s="270"/>
      <c r="IE28" s="270"/>
      <c r="IF28" s="270"/>
      <c r="IG28" s="270"/>
      <c r="IH28" s="270"/>
      <c r="II28" s="270"/>
      <c r="IJ28" s="270"/>
      <c r="IK28" s="270"/>
      <c r="IL28" s="270"/>
      <c r="IM28" s="270"/>
      <c r="IN28" s="270"/>
      <c r="IO28" s="270"/>
      <c r="IP28" s="270"/>
      <c r="IQ28" s="270"/>
      <c r="IR28" s="270"/>
      <c r="IS28" s="270"/>
      <c r="IT28" s="270"/>
      <c r="IU28" s="270"/>
      <c r="IV28" s="270"/>
    </row>
    <row r="29" spans="1:256" s="279" customFormat="1" ht="20.25">
      <c r="A29" s="207"/>
      <c r="B29" s="278"/>
      <c r="C29" s="276"/>
      <c r="D29" s="277"/>
      <c r="E29" s="230"/>
      <c r="F29" s="230"/>
      <c r="G29" s="230"/>
      <c r="H29" s="230"/>
      <c r="I29" s="230"/>
      <c r="J29" s="230"/>
      <c r="K29" s="271"/>
      <c r="L29" s="271"/>
      <c r="M29" s="271"/>
      <c r="N29" s="273"/>
      <c r="O29" s="273"/>
      <c r="P29" s="273"/>
      <c r="Q29" s="274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  <c r="CS29" s="270"/>
      <c r="CT29" s="270"/>
      <c r="CU29" s="270"/>
      <c r="CV29" s="270"/>
      <c r="CW29" s="270"/>
      <c r="CX29" s="270"/>
      <c r="CY29" s="270"/>
      <c r="CZ29" s="270"/>
      <c r="DA29" s="270"/>
      <c r="DB29" s="270"/>
      <c r="DC29" s="270"/>
      <c r="DD29" s="270"/>
      <c r="DE29" s="270"/>
      <c r="DF29" s="270"/>
      <c r="DG29" s="270"/>
      <c r="DH29" s="270"/>
      <c r="DI29" s="270"/>
      <c r="DJ29" s="270"/>
      <c r="DK29" s="270"/>
      <c r="DL29" s="270"/>
      <c r="DM29" s="270"/>
      <c r="DN29" s="270"/>
      <c r="DO29" s="270"/>
      <c r="DP29" s="270"/>
      <c r="DQ29" s="270"/>
      <c r="DR29" s="270"/>
      <c r="DS29" s="270"/>
      <c r="DT29" s="270"/>
      <c r="DU29" s="270"/>
      <c r="DV29" s="270"/>
      <c r="DW29" s="270"/>
      <c r="DX29" s="270"/>
      <c r="DY29" s="270"/>
      <c r="DZ29" s="270"/>
      <c r="EA29" s="270"/>
      <c r="EB29" s="270"/>
      <c r="EC29" s="270"/>
      <c r="ED29" s="270"/>
      <c r="EE29" s="270"/>
      <c r="EF29" s="270"/>
      <c r="EG29" s="270"/>
      <c r="EH29" s="270"/>
      <c r="EI29" s="270"/>
      <c r="EJ29" s="270"/>
      <c r="EK29" s="270"/>
      <c r="EL29" s="270"/>
      <c r="EM29" s="270"/>
      <c r="EN29" s="270"/>
      <c r="EO29" s="270"/>
      <c r="EP29" s="270"/>
      <c r="EQ29" s="270"/>
      <c r="ER29" s="270"/>
      <c r="ES29" s="270"/>
      <c r="ET29" s="270"/>
      <c r="EU29" s="270"/>
      <c r="EV29" s="270"/>
      <c r="EW29" s="270"/>
      <c r="EX29" s="270"/>
      <c r="EY29" s="270"/>
      <c r="EZ29" s="270"/>
      <c r="FA29" s="270"/>
      <c r="FB29" s="270"/>
      <c r="FC29" s="270"/>
      <c r="FD29" s="270"/>
      <c r="FE29" s="270"/>
      <c r="FF29" s="270"/>
      <c r="FG29" s="270"/>
      <c r="FH29" s="270"/>
      <c r="FI29" s="270"/>
      <c r="FJ29" s="270"/>
      <c r="FK29" s="270"/>
      <c r="FL29" s="270"/>
      <c r="FM29" s="270"/>
      <c r="FN29" s="270"/>
      <c r="FO29" s="270"/>
      <c r="FP29" s="270"/>
      <c r="FQ29" s="270"/>
      <c r="FR29" s="270"/>
      <c r="FS29" s="270"/>
      <c r="FT29" s="270"/>
      <c r="FU29" s="270"/>
      <c r="FV29" s="270"/>
      <c r="FW29" s="270"/>
      <c r="FX29" s="270"/>
      <c r="FY29" s="270"/>
      <c r="FZ29" s="270"/>
      <c r="GA29" s="270"/>
      <c r="GB29" s="270"/>
      <c r="GC29" s="270"/>
      <c r="GD29" s="270"/>
      <c r="GE29" s="270"/>
      <c r="GF29" s="270"/>
      <c r="GG29" s="270"/>
      <c r="GH29" s="270"/>
      <c r="GI29" s="270"/>
      <c r="GJ29" s="270"/>
      <c r="GK29" s="270"/>
      <c r="GL29" s="270"/>
      <c r="GM29" s="270"/>
      <c r="GN29" s="270"/>
      <c r="GO29" s="270"/>
      <c r="GP29" s="270"/>
      <c r="GQ29" s="270"/>
      <c r="GR29" s="270"/>
      <c r="GS29" s="270"/>
      <c r="GT29" s="270"/>
      <c r="GU29" s="270"/>
      <c r="GV29" s="270"/>
      <c r="GW29" s="270"/>
      <c r="GX29" s="270"/>
      <c r="GY29" s="270"/>
      <c r="GZ29" s="270"/>
      <c r="HA29" s="270"/>
      <c r="HB29" s="270"/>
      <c r="HC29" s="270"/>
      <c r="HD29" s="270"/>
      <c r="HE29" s="270"/>
      <c r="HF29" s="270"/>
      <c r="HG29" s="270"/>
      <c r="HH29" s="270"/>
      <c r="HI29" s="270"/>
      <c r="HJ29" s="270"/>
      <c r="HK29" s="270"/>
      <c r="HL29" s="270"/>
      <c r="HM29" s="270"/>
      <c r="HN29" s="270"/>
      <c r="HO29" s="270"/>
      <c r="HP29" s="270"/>
      <c r="HQ29" s="270"/>
      <c r="HR29" s="270"/>
      <c r="HS29" s="270"/>
      <c r="HT29" s="270"/>
      <c r="HU29" s="270"/>
      <c r="HV29" s="270"/>
      <c r="HW29" s="270"/>
      <c r="HX29" s="270"/>
      <c r="HY29" s="270"/>
      <c r="HZ29" s="270"/>
      <c r="IA29" s="270"/>
      <c r="IB29" s="270"/>
      <c r="IC29" s="270"/>
      <c r="ID29" s="270"/>
      <c r="IE29" s="270"/>
      <c r="IF29" s="270"/>
      <c r="IG29" s="270"/>
      <c r="IH29" s="270"/>
      <c r="II29" s="270"/>
      <c r="IJ29" s="270"/>
      <c r="IK29" s="270"/>
      <c r="IL29" s="270"/>
      <c r="IM29" s="270"/>
      <c r="IN29" s="270"/>
      <c r="IO29" s="270"/>
      <c r="IP29" s="270"/>
      <c r="IQ29" s="270"/>
      <c r="IR29" s="270"/>
      <c r="IS29" s="270"/>
      <c r="IT29" s="270"/>
      <c r="IU29" s="270"/>
      <c r="IV29" s="270"/>
    </row>
    <row r="30" spans="1:256" s="269" customFormat="1" ht="30" customHeight="1">
      <c r="A30" s="270"/>
      <c r="B30" s="270"/>
      <c r="C30" s="531" t="s">
        <v>175</v>
      </c>
      <c r="D30" s="532"/>
      <c r="E30" s="532"/>
      <c r="F30" s="532"/>
      <c r="G30" s="532"/>
      <c r="H30" s="532"/>
      <c r="I30" s="532"/>
      <c r="J30" s="533"/>
      <c r="K30" s="272"/>
      <c r="L30" s="270"/>
      <c r="M30" s="270"/>
      <c r="N30" s="531" t="s">
        <v>176</v>
      </c>
      <c r="O30" s="532"/>
      <c r="P30" s="532"/>
      <c r="Q30" s="532"/>
      <c r="R30" s="532"/>
      <c r="S30" s="532"/>
      <c r="T30" s="533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  <c r="CR30" s="270"/>
      <c r="CS30" s="270"/>
      <c r="CT30" s="270"/>
      <c r="CU30" s="270"/>
      <c r="CV30" s="270"/>
      <c r="CW30" s="270"/>
      <c r="CX30" s="270"/>
      <c r="CY30" s="270"/>
      <c r="CZ30" s="270"/>
      <c r="DA30" s="270"/>
      <c r="DB30" s="270"/>
      <c r="DC30" s="270"/>
      <c r="DD30" s="270"/>
      <c r="DE30" s="270"/>
      <c r="DF30" s="270"/>
      <c r="DG30" s="270"/>
      <c r="DH30" s="270"/>
      <c r="DI30" s="270"/>
      <c r="DJ30" s="270"/>
      <c r="DK30" s="270"/>
      <c r="DL30" s="270"/>
      <c r="DM30" s="270"/>
      <c r="DN30" s="270"/>
      <c r="DO30" s="270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270"/>
      <c r="EA30" s="270"/>
      <c r="EB30" s="270"/>
      <c r="EC30" s="270"/>
      <c r="ED30" s="270"/>
      <c r="EE30" s="270"/>
      <c r="EF30" s="270"/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270"/>
      <c r="ES30" s="270"/>
      <c r="ET30" s="270"/>
      <c r="EU30" s="270"/>
      <c r="EV30" s="270"/>
      <c r="EW30" s="270"/>
      <c r="EX30" s="270"/>
      <c r="EY30" s="270"/>
      <c r="EZ30" s="270"/>
      <c r="FA30" s="270"/>
      <c r="FB30" s="270"/>
      <c r="FC30" s="270"/>
      <c r="FD30" s="270"/>
      <c r="FE30" s="270"/>
      <c r="FF30" s="270"/>
      <c r="FG30" s="270"/>
      <c r="FH30" s="270"/>
      <c r="FI30" s="270"/>
      <c r="FJ30" s="270"/>
      <c r="FK30" s="270"/>
      <c r="FL30" s="270"/>
      <c r="FM30" s="270"/>
      <c r="FN30" s="270"/>
      <c r="FO30" s="270"/>
      <c r="FP30" s="270"/>
      <c r="FQ30" s="270"/>
      <c r="FR30" s="270"/>
      <c r="FS30" s="270"/>
      <c r="FT30" s="270"/>
      <c r="FU30" s="270"/>
      <c r="FV30" s="270"/>
      <c r="FW30" s="270"/>
      <c r="FX30" s="270"/>
      <c r="FY30" s="270"/>
      <c r="FZ30" s="270"/>
      <c r="GA30" s="270"/>
      <c r="GB30" s="270"/>
      <c r="GC30" s="270"/>
      <c r="GD30" s="270"/>
      <c r="GE30" s="270"/>
      <c r="GF30" s="270"/>
      <c r="GG30" s="270"/>
      <c r="GH30" s="270"/>
      <c r="GI30" s="270"/>
      <c r="GJ30" s="270"/>
      <c r="GK30" s="270"/>
      <c r="GL30" s="270"/>
      <c r="GM30" s="270"/>
      <c r="GN30" s="270"/>
      <c r="GO30" s="270"/>
      <c r="GP30" s="270"/>
      <c r="GQ30" s="270"/>
      <c r="GR30" s="270"/>
      <c r="GS30" s="270"/>
      <c r="GT30" s="270"/>
      <c r="GU30" s="270"/>
      <c r="GV30" s="270"/>
      <c r="GW30" s="270"/>
      <c r="GX30" s="270"/>
      <c r="GY30" s="270"/>
      <c r="GZ30" s="270"/>
      <c r="HA30" s="270"/>
      <c r="HB30" s="270"/>
      <c r="HC30" s="270"/>
      <c r="HD30" s="270"/>
      <c r="HE30" s="270"/>
      <c r="HF30" s="270"/>
      <c r="HG30" s="270"/>
      <c r="HH30" s="270"/>
      <c r="HI30" s="270"/>
      <c r="HJ30" s="270"/>
      <c r="HK30" s="270"/>
      <c r="HL30" s="270"/>
      <c r="HM30" s="270"/>
      <c r="HN30" s="270"/>
      <c r="HO30" s="270"/>
      <c r="HP30" s="270"/>
      <c r="HQ30" s="270"/>
      <c r="HR30" s="270"/>
      <c r="HS30" s="270"/>
      <c r="HT30" s="270"/>
      <c r="HU30" s="270"/>
      <c r="HV30" s="270"/>
      <c r="HW30" s="270"/>
      <c r="HX30" s="270"/>
      <c r="HY30" s="270"/>
      <c r="HZ30" s="270"/>
      <c r="IA30" s="270"/>
      <c r="IB30" s="270"/>
      <c r="IC30" s="270"/>
      <c r="ID30" s="270"/>
      <c r="IE30" s="270"/>
      <c r="IF30" s="270"/>
      <c r="IG30" s="270"/>
      <c r="IH30" s="270"/>
      <c r="II30" s="270"/>
      <c r="IJ30" s="270"/>
      <c r="IK30" s="270"/>
      <c r="IL30" s="270"/>
      <c r="IM30" s="270"/>
      <c r="IN30" s="270"/>
      <c r="IO30" s="270"/>
      <c r="IP30" s="270"/>
      <c r="IQ30" s="270"/>
      <c r="IR30" s="270"/>
      <c r="IS30" s="270"/>
      <c r="IT30" s="270"/>
      <c r="IU30" s="270"/>
      <c r="IV30" s="270"/>
    </row>
    <row r="31" spans="1:256" s="269" customFormat="1" ht="48.75" customHeight="1">
      <c r="A31" s="534" t="s">
        <v>178</v>
      </c>
      <c r="B31" s="535"/>
      <c r="C31" s="521" t="s">
        <v>132</v>
      </c>
      <c r="D31" s="522"/>
      <c r="E31" s="536" t="s">
        <v>145</v>
      </c>
      <c r="F31" s="537"/>
      <c r="G31" s="529" t="s">
        <v>134</v>
      </c>
      <c r="H31" s="530"/>
      <c r="I31" s="529" t="s">
        <v>135</v>
      </c>
      <c r="J31" s="530"/>
      <c r="K31" s="272"/>
      <c r="L31" s="270"/>
      <c r="M31" s="270"/>
      <c r="N31" s="407" t="s">
        <v>132</v>
      </c>
      <c r="O31" s="536" t="s">
        <v>145</v>
      </c>
      <c r="P31" s="537"/>
      <c r="Q31" s="526" t="s">
        <v>133</v>
      </c>
      <c r="R31" s="528"/>
      <c r="S31" s="529" t="s">
        <v>135</v>
      </c>
      <c r="T31" s="53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  <c r="CU31" s="270"/>
      <c r="CV31" s="270"/>
      <c r="CW31" s="270"/>
      <c r="CX31" s="270"/>
      <c r="CY31" s="270"/>
      <c r="CZ31" s="270"/>
      <c r="DA31" s="270"/>
      <c r="DB31" s="270"/>
      <c r="DC31" s="270"/>
      <c r="DD31" s="270"/>
      <c r="DE31" s="270"/>
      <c r="DF31" s="270"/>
      <c r="DG31" s="270"/>
      <c r="DH31" s="270"/>
      <c r="DI31" s="270"/>
      <c r="DJ31" s="270"/>
      <c r="DK31" s="270"/>
      <c r="DL31" s="270"/>
      <c r="DM31" s="270"/>
      <c r="DN31" s="270"/>
      <c r="DO31" s="270"/>
      <c r="DP31" s="270"/>
      <c r="DQ31" s="270"/>
      <c r="DR31" s="270"/>
      <c r="DS31" s="270"/>
      <c r="DT31" s="270"/>
      <c r="DU31" s="270"/>
      <c r="DV31" s="270"/>
      <c r="DW31" s="270"/>
      <c r="DX31" s="270"/>
      <c r="DY31" s="270"/>
      <c r="DZ31" s="270"/>
      <c r="EA31" s="270"/>
      <c r="EB31" s="270"/>
      <c r="EC31" s="270"/>
      <c r="ED31" s="270"/>
      <c r="EE31" s="270"/>
      <c r="EF31" s="270"/>
      <c r="EG31" s="270"/>
      <c r="EH31" s="270"/>
      <c r="EI31" s="270"/>
      <c r="EJ31" s="270"/>
      <c r="EK31" s="270"/>
      <c r="EL31" s="270"/>
      <c r="EM31" s="270"/>
      <c r="EN31" s="270"/>
      <c r="EO31" s="270"/>
      <c r="EP31" s="270"/>
      <c r="EQ31" s="270"/>
      <c r="ER31" s="270"/>
      <c r="ES31" s="270"/>
      <c r="ET31" s="270"/>
      <c r="EU31" s="270"/>
      <c r="EV31" s="270"/>
      <c r="EW31" s="270"/>
      <c r="EX31" s="270"/>
      <c r="EY31" s="270"/>
      <c r="EZ31" s="270"/>
      <c r="FA31" s="270"/>
      <c r="FB31" s="270"/>
      <c r="FC31" s="270"/>
      <c r="FD31" s="270"/>
      <c r="FE31" s="270"/>
      <c r="FF31" s="270"/>
      <c r="FG31" s="270"/>
      <c r="FH31" s="270"/>
      <c r="FI31" s="270"/>
      <c r="FJ31" s="270"/>
      <c r="FK31" s="270"/>
      <c r="FL31" s="270"/>
      <c r="FM31" s="270"/>
      <c r="FN31" s="270"/>
      <c r="FO31" s="270"/>
      <c r="FP31" s="270"/>
      <c r="FQ31" s="270"/>
      <c r="FR31" s="270"/>
      <c r="FS31" s="270"/>
      <c r="FT31" s="270"/>
      <c r="FU31" s="270"/>
      <c r="FV31" s="270"/>
      <c r="FW31" s="270"/>
      <c r="FX31" s="270"/>
      <c r="FY31" s="270"/>
      <c r="FZ31" s="270"/>
      <c r="GA31" s="270"/>
      <c r="GB31" s="270"/>
      <c r="GC31" s="270"/>
      <c r="GD31" s="270"/>
      <c r="GE31" s="270"/>
      <c r="GF31" s="270"/>
      <c r="GG31" s="270"/>
      <c r="GH31" s="270"/>
      <c r="GI31" s="270"/>
      <c r="GJ31" s="270"/>
      <c r="GK31" s="270"/>
      <c r="GL31" s="270"/>
      <c r="GM31" s="270"/>
      <c r="GN31" s="270"/>
      <c r="GO31" s="270"/>
      <c r="GP31" s="270"/>
      <c r="GQ31" s="270"/>
      <c r="GR31" s="270"/>
      <c r="GS31" s="270"/>
      <c r="GT31" s="270"/>
      <c r="GU31" s="270"/>
      <c r="GV31" s="270"/>
      <c r="GW31" s="270"/>
      <c r="GX31" s="270"/>
      <c r="GY31" s="270"/>
      <c r="GZ31" s="270"/>
      <c r="HA31" s="270"/>
      <c r="HB31" s="270"/>
      <c r="HC31" s="270"/>
      <c r="HD31" s="270"/>
      <c r="HE31" s="270"/>
      <c r="HF31" s="270"/>
      <c r="HG31" s="270"/>
      <c r="HH31" s="270"/>
      <c r="HI31" s="270"/>
      <c r="HJ31" s="270"/>
      <c r="HK31" s="270"/>
      <c r="HL31" s="270"/>
      <c r="HM31" s="270"/>
      <c r="HN31" s="270"/>
      <c r="HO31" s="270"/>
      <c r="HP31" s="270"/>
      <c r="HQ31" s="270"/>
      <c r="HR31" s="270"/>
      <c r="HS31" s="270"/>
      <c r="HT31" s="270"/>
      <c r="HU31" s="270"/>
      <c r="HV31" s="270"/>
      <c r="HW31" s="270"/>
      <c r="HX31" s="270"/>
      <c r="HY31" s="270"/>
      <c r="HZ31" s="270"/>
      <c r="IA31" s="270"/>
      <c r="IB31" s="270"/>
      <c r="IC31" s="270"/>
      <c r="ID31" s="270"/>
      <c r="IE31" s="270"/>
      <c r="IF31" s="270"/>
      <c r="IG31" s="270"/>
      <c r="IH31" s="270"/>
      <c r="II31" s="270"/>
      <c r="IJ31" s="270"/>
      <c r="IK31" s="270"/>
      <c r="IL31" s="270"/>
      <c r="IM31" s="270"/>
      <c r="IN31" s="270"/>
      <c r="IO31" s="270"/>
      <c r="IP31" s="270"/>
      <c r="IQ31" s="270"/>
      <c r="IR31" s="270"/>
      <c r="IS31" s="270"/>
      <c r="IT31" s="270"/>
      <c r="IU31" s="270"/>
      <c r="IV31" s="270"/>
    </row>
    <row r="32" spans="2:23" s="270" customFormat="1" ht="30" customHeight="1">
      <c r="B32" s="122"/>
      <c r="C32" s="509"/>
      <c r="D32" s="510"/>
      <c r="E32" s="511"/>
      <c r="F32" s="513"/>
      <c r="G32" s="511"/>
      <c r="H32" s="513"/>
      <c r="I32" s="514">
        <f>DATEDIF(E32,G32,"d")</f>
        <v>0</v>
      </c>
      <c r="J32" s="515"/>
      <c r="K32" s="272"/>
      <c r="M32" s="275">
        <f>COUNT(N32:N36)</f>
        <v>0</v>
      </c>
      <c r="N32" s="408"/>
      <c r="O32" s="511"/>
      <c r="P32" s="513"/>
      <c r="Q32" s="511"/>
      <c r="R32" s="513"/>
      <c r="S32" s="514">
        <f>DATEDIF(O32,Q32,"d")</f>
        <v>0</v>
      </c>
      <c r="T32" s="515"/>
      <c r="U32" s="273">
        <f>COUNTIF(S32:T36,"=0")</f>
        <v>5</v>
      </c>
      <c r="V32" s="274">
        <f>COUNTIF(S32:T36,"&lt;=30")</f>
        <v>5</v>
      </c>
      <c r="W32" s="274">
        <f>V32-U32</f>
        <v>0</v>
      </c>
    </row>
    <row r="33" spans="2:20" s="270" customFormat="1" ht="30" customHeight="1">
      <c r="B33" s="122"/>
      <c r="C33" s="509"/>
      <c r="D33" s="510"/>
      <c r="E33" s="511"/>
      <c r="F33" s="513"/>
      <c r="G33" s="511"/>
      <c r="H33" s="513"/>
      <c r="I33" s="514">
        <f>DATEDIF(E33,G33,"d")</f>
        <v>0</v>
      </c>
      <c r="J33" s="515"/>
      <c r="K33" s="272"/>
      <c r="N33" s="408"/>
      <c r="O33" s="511"/>
      <c r="P33" s="513"/>
      <c r="Q33" s="511"/>
      <c r="R33" s="513"/>
      <c r="S33" s="514">
        <f>DATEDIF(O33,Q33,"d")</f>
        <v>0</v>
      </c>
      <c r="T33" s="515"/>
    </row>
    <row r="34" spans="2:20" s="270" customFormat="1" ht="30" customHeight="1">
      <c r="B34" s="122"/>
      <c r="C34" s="509"/>
      <c r="D34" s="510"/>
      <c r="E34" s="511"/>
      <c r="F34" s="513"/>
      <c r="G34" s="511"/>
      <c r="H34" s="513"/>
      <c r="I34" s="514">
        <f>DATEDIF(E34,G34,"d")</f>
        <v>0</v>
      </c>
      <c r="J34" s="515"/>
      <c r="K34" s="272"/>
      <c r="N34" s="408"/>
      <c r="O34" s="511"/>
      <c r="P34" s="513"/>
      <c r="Q34" s="511"/>
      <c r="R34" s="513"/>
      <c r="S34" s="514">
        <f>DATEDIF(O34,Q34,"d")</f>
        <v>0</v>
      </c>
      <c r="T34" s="515"/>
    </row>
    <row r="35" spans="1:256" s="196" customFormat="1" ht="30" customHeight="1">
      <c r="A35" s="270"/>
      <c r="B35" s="122"/>
      <c r="C35" s="509"/>
      <c r="D35" s="510"/>
      <c r="E35" s="511"/>
      <c r="F35" s="513"/>
      <c r="G35" s="511"/>
      <c r="H35" s="513"/>
      <c r="I35" s="514">
        <f>DATEDIF(E35,G35,"d")</f>
        <v>0</v>
      </c>
      <c r="J35" s="515"/>
      <c r="K35" s="272"/>
      <c r="L35" s="270"/>
      <c r="M35" s="270"/>
      <c r="N35" s="408"/>
      <c r="O35" s="511"/>
      <c r="P35" s="513"/>
      <c r="Q35" s="511"/>
      <c r="R35" s="513"/>
      <c r="S35" s="514">
        <f>DATEDIF(O35,Q35,"d")</f>
        <v>0</v>
      </c>
      <c r="T35" s="515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S35" s="270"/>
      <c r="DT35" s="270"/>
      <c r="DU35" s="270"/>
      <c r="DV35" s="270"/>
      <c r="DW35" s="270"/>
      <c r="DX35" s="270"/>
      <c r="DY35" s="270"/>
      <c r="DZ35" s="270"/>
      <c r="EA35" s="270"/>
      <c r="EB35" s="270"/>
      <c r="EC35" s="270"/>
      <c r="ED35" s="270"/>
      <c r="EE35" s="270"/>
      <c r="EF35" s="270"/>
      <c r="EG35" s="270"/>
      <c r="EH35" s="270"/>
      <c r="EI35" s="270"/>
      <c r="EJ35" s="270"/>
      <c r="EK35" s="270"/>
      <c r="EL35" s="270"/>
      <c r="EM35" s="270"/>
      <c r="EN35" s="270"/>
      <c r="EO35" s="270"/>
      <c r="EP35" s="270"/>
      <c r="EQ35" s="270"/>
      <c r="ER35" s="270"/>
      <c r="ES35" s="270"/>
      <c r="ET35" s="270"/>
      <c r="EU35" s="270"/>
      <c r="EV35" s="270"/>
      <c r="EW35" s="270"/>
      <c r="EX35" s="270"/>
      <c r="EY35" s="270"/>
      <c r="EZ35" s="270"/>
      <c r="FA35" s="270"/>
      <c r="FB35" s="270"/>
      <c r="FC35" s="270"/>
      <c r="FD35" s="270"/>
      <c r="FE35" s="270"/>
      <c r="FF35" s="270"/>
      <c r="FG35" s="270"/>
      <c r="FH35" s="270"/>
      <c r="FI35" s="270"/>
      <c r="FJ35" s="270"/>
      <c r="FK35" s="270"/>
      <c r="FL35" s="270"/>
      <c r="FM35" s="270"/>
      <c r="FN35" s="270"/>
      <c r="FO35" s="270"/>
      <c r="FP35" s="270"/>
      <c r="FQ35" s="270"/>
      <c r="FR35" s="270"/>
      <c r="FS35" s="270"/>
      <c r="FT35" s="270"/>
      <c r="FU35" s="270"/>
      <c r="FV35" s="270"/>
      <c r="FW35" s="270"/>
      <c r="FX35" s="270"/>
      <c r="FY35" s="270"/>
      <c r="FZ35" s="270"/>
      <c r="GA35" s="270"/>
      <c r="GB35" s="270"/>
      <c r="GC35" s="270"/>
      <c r="GD35" s="270"/>
      <c r="GE35" s="270"/>
      <c r="GF35" s="270"/>
      <c r="GG35" s="270"/>
      <c r="GH35" s="270"/>
      <c r="GI35" s="270"/>
      <c r="GJ35" s="270"/>
      <c r="GK35" s="270"/>
      <c r="GL35" s="270"/>
      <c r="GM35" s="270"/>
      <c r="GN35" s="270"/>
      <c r="GO35" s="270"/>
      <c r="GP35" s="270"/>
      <c r="GQ35" s="270"/>
      <c r="GR35" s="270"/>
      <c r="GS35" s="270"/>
      <c r="GT35" s="270"/>
      <c r="GU35" s="270"/>
      <c r="GV35" s="270"/>
      <c r="GW35" s="270"/>
      <c r="GX35" s="270"/>
      <c r="GY35" s="270"/>
      <c r="GZ35" s="270"/>
      <c r="HA35" s="270"/>
      <c r="HB35" s="270"/>
      <c r="HC35" s="270"/>
      <c r="HD35" s="270"/>
      <c r="HE35" s="270"/>
      <c r="HF35" s="270"/>
      <c r="HG35" s="270"/>
      <c r="HH35" s="270"/>
      <c r="HI35" s="270"/>
      <c r="HJ35" s="270"/>
      <c r="HK35" s="270"/>
      <c r="HL35" s="270"/>
      <c r="HM35" s="270"/>
      <c r="HN35" s="270"/>
      <c r="HO35" s="270"/>
      <c r="HP35" s="270"/>
      <c r="HQ35" s="270"/>
      <c r="HR35" s="270"/>
      <c r="HS35" s="270"/>
      <c r="HT35" s="270"/>
      <c r="HU35" s="270"/>
      <c r="HV35" s="270"/>
      <c r="HW35" s="270"/>
      <c r="HX35" s="270"/>
      <c r="HY35" s="270"/>
      <c r="HZ35" s="270"/>
      <c r="IA35" s="270"/>
      <c r="IB35" s="270"/>
      <c r="IC35" s="270"/>
      <c r="ID35" s="270"/>
      <c r="IE35" s="270"/>
      <c r="IF35" s="270"/>
      <c r="IG35" s="270"/>
      <c r="IH35" s="270"/>
      <c r="II35" s="270"/>
      <c r="IJ35" s="270"/>
      <c r="IK35" s="270"/>
      <c r="IL35" s="270"/>
      <c r="IM35" s="270"/>
      <c r="IN35" s="270"/>
      <c r="IO35" s="270"/>
      <c r="IP35" s="270"/>
      <c r="IQ35" s="270"/>
      <c r="IR35" s="270"/>
      <c r="IS35" s="270"/>
      <c r="IT35" s="270"/>
      <c r="IU35" s="270"/>
      <c r="IV35" s="270"/>
    </row>
    <row r="36" spans="1:256" s="119" customFormat="1" ht="30" customHeight="1">
      <c r="A36" s="270"/>
      <c r="B36" s="275">
        <f>COUNT(C32:D36)</f>
        <v>0</v>
      </c>
      <c r="C36" s="509"/>
      <c r="D36" s="510"/>
      <c r="E36" s="511"/>
      <c r="F36" s="513"/>
      <c r="G36" s="511"/>
      <c r="H36" s="513"/>
      <c r="I36" s="514">
        <f>DATEDIF(E36,G36,"d")</f>
        <v>0</v>
      </c>
      <c r="J36" s="515"/>
      <c r="K36" s="273">
        <f>COUNTIF(I32:J36,"=0")</f>
        <v>5</v>
      </c>
      <c r="L36" s="274">
        <f>COUNTIF(I32:J36,"&lt;=30")</f>
        <v>5</v>
      </c>
      <c r="M36" s="274">
        <f>L36-K36</f>
        <v>0</v>
      </c>
      <c r="N36" s="408"/>
      <c r="O36" s="511"/>
      <c r="P36" s="513"/>
      <c r="Q36" s="511"/>
      <c r="R36" s="513"/>
      <c r="S36" s="514">
        <f>DATEDIF(O36,Q36,"d")</f>
        <v>0</v>
      </c>
      <c r="T36" s="515"/>
      <c r="U36" s="397"/>
      <c r="V36" s="397"/>
      <c r="W36" s="397"/>
      <c r="X36" s="397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0"/>
      <c r="DB36" s="270"/>
      <c r="DC36" s="270"/>
      <c r="DD36" s="270"/>
      <c r="DE36" s="270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  <c r="DS36" s="270"/>
      <c r="DT36" s="270"/>
      <c r="DU36" s="270"/>
      <c r="DV36" s="270"/>
      <c r="DW36" s="270"/>
      <c r="DX36" s="270"/>
      <c r="DY36" s="270"/>
      <c r="DZ36" s="270"/>
      <c r="EA36" s="270"/>
      <c r="EB36" s="270"/>
      <c r="EC36" s="270"/>
      <c r="ED36" s="270"/>
      <c r="EE36" s="270"/>
      <c r="EF36" s="270"/>
      <c r="EG36" s="270"/>
      <c r="EH36" s="270"/>
      <c r="EI36" s="270"/>
      <c r="EJ36" s="270"/>
      <c r="EK36" s="270"/>
      <c r="EL36" s="270"/>
      <c r="EM36" s="270"/>
      <c r="EN36" s="270"/>
      <c r="EO36" s="270"/>
      <c r="EP36" s="270"/>
      <c r="EQ36" s="270"/>
      <c r="ER36" s="270"/>
      <c r="ES36" s="270"/>
      <c r="ET36" s="270"/>
      <c r="EU36" s="270"/>
      <c r="EV36" s="270"/>
      <c r="EW36" s="270"/>
      <c r="EX36" s="270"/>
      <c r="EY36" s="270"/>
      <c r="EZ36" s="270"/>
      <c r="FA36" s="270"/>
      <c r="FB36" s="270"/>
      <c r="FC36" s="270"/>
      <c r="FD36" s="270"/>
      <c r="FE36" s="270"/>
      <c r="FF36" s="270"/>
      <c r="FG36" s="270"/>
      <c r="FH36" s="270"/>
      <c r="FI36" s="270"/>
      <c r="FJ36" s="270"/>
      <c r="FK36" s="270"/>
      <c r="FL36" s="270"/>
      <c r="FM36" s="270"/>
      <c r="FN36" s="270"/>
      <c r="FO36" s="270"/>
      <c r="FP36" s="270"/>
      <c r="FQ36" s="270"/>
      <c r="FR36" s="270"/>
      <c r="FS36" s="270"/>
      <c r="FT36" s="270"/>
      <c r="FU36" s="270"/>
      <c r="FV36" s="270"/>
      <c r="FW36" s="270"/>
      <c r="FX36" s="270"/>
      <c r="FY36" s="270"/>
      <c r="FZ36" s="270"/>
      <c r="GA36" s="270"/>
      <c r="GB36" s="270"/>
      <c r="GC36" s="270"/>
      <c r="GD36" s="270"/>
      <c r="GE36" s="270"/>
      <c r="GF36" s="270"/>
      <c r="GG36" s="270"/>
      <c r="GH36" s="270"/>
      <c r="GI36" s="270"/>
      <c r="GJ36" s="270"/>
      <c r="GK36" s="270"/>
      <c r="GL36" s="270"/>
      <c r="GM36" s="270"/>
      <c r="GN36" s="270"/>
      <c r="GO36" s="270"/>
      <c r="GP36" s="270"/>
      <c r="GQ36" s="270"/>
      <c r="GR36" s="270"/>
      <c r="GS36" s="270"/>
      <c r="GT36" s="270"/>
      <c r="GU36" s="270"/>
      <c r="GV36" s="270"/>
      <c r="GW36" s="270"/>
      <c r="GX36" s="270"/>
      <c r="GY36" s="270"/>
      <c r="GZ36" s="270"/>
      <c r="HA36" s="270"/>
      <c r="HB36" s="270"/>
      <c r="HC36" s="270"/>
      <c r="HD36" s="270"/>
      <c r="HE36" s="270"/>
      <c r="HF36" s="270"/>
      <c r="HG36" s="270"/>
      <c r="HH36" s="270"/>
      <c r="HI36" s="270"/>
      <c r="HJ36" s="270"/>
      <c r="HK36" s="270"/>
      <c r="HL36" s="270"/>
      <c r="HM36" s="270"/>
      <c r="HN36" s="270"/>
      <c r="HO36" s="270"/>
      <c r="HP36" s="270"/>
      <c r="HQ36" s="270"/>
      <c r="HR36" s="270"/>
      <c r="HS36" s="270"/>
      <c r="HT36" s="270"/>
      <c r="HU36" s="270"/>
      <c r="HV36" s="270"/>
      <c r="HW36" s="270"/>
      <c r="HX36" s="270"/>
      <c r="HY36" s="270"/>
      <c r="HZ36" s="270"/>
      <c r="IA36" s="270"/>
      <c r="IB36" s="270"/>
      <c r="IC36" s="270"/>
      <c r="ID36" s="270"/>
      <c r="IE36" s="270"/>
      <c r="IF36" s="270"/>
      <c r="IG36" s="270"/>
      <c r="IH36" s="270"/>
      <c r="II36" s="270"/>
      <c r="IJ36" s="270"/>
      <c r="IK36" s="270"/>
      <c r="IL36" s="270"/>
      <c r="IM36" s="270"/>
      <c r="IN36" s="270"/>
      <c r="IO36" s="270"/>
      <c r="IP36" s="270"/>
      <c r="IQ36" s="270"/>
      <c r="IR36" s="270"/>
      <c r="IS36" s="270"/>
      <c r="IT36" s="270"/>
      <c r="IU36" s="270"/>
      <c r="IV36" s="270"/>
    </row>
    <row r="37" spans="1:256" s="119" customFormat="1" ht="20.25">
      <c r="A37" s="270"/>
      <c r="B37" s="122"/>
      <c r="C37" s="270"/>
      <c r="D37" s="277" t="s">
        <v>61</v>
      </c>
      <c r="E37" s="229"/>
      <c r="F37" s="229"/>
      <c r="G37" s="229"/>
      <c r="H37" s="229"/>
      <c r="I37" s="229"/>
      <c r="J37" s="271"/>
      <c r="K37" s="272"/>
      <c r="L37" s="270"/>
      <c r="M37" s="270"/>
      <c r="N37" s="274"/>
      <c r="O37" s="274"/>
      <c r="P37" s="274"/>
      <c r="Q37" s="274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0"/>
      <c r="BZ37" s="270"/>
      <c r="CA37" s="270"/>
      <c r="CB37" s="270"/>
      <c r="CC37" s="270"/>
      <c r="CD37" s="270"/>
      <c r="CE37" s="270"/>
      <c r="CF37" s="270"/>
      <c r="CG37" s="270"/>
      <c r="CH37" s="270"/>
      <c r="CI37" s="270"/>
      <c r="CJ37" s="270"/>
      <c r="CK37" s="270"/>
      <c r="CL37" s="270"/>
      <c r="CM37" s="270"/>
      <c r="CN37" s="270"/>
      <c r="CO37" s="270"/>
      <c r="CP37" s="270"/>
      <c r="CQ37" s="270"/>
      <c r="CR37" s="270"/>
      <c r="CS37" s="270"/>
      <c r="CT37" s="270"/>
      <c r="CU37" s="270"/>
      <c r="CV37" s="270"/>
      <c r="CW37" s="270"/>
      <c r="CX37" s="270"/>
      <c r="CY37" s="270"/>
      <c r="CZ37" s="270"/>
      <c r="DA37" s="270"/>
      <c r="DB37" s="270"/>
      <c r="DC37" s="270"/>
      <c r="DD37" s="270"/>
      <c r="DE37" s="270"/>
      <c r="DF37" s="270"/>
      <c r="DG37" s="270"/>
      <c r="DH37" s="270"/>
      <c r="DI37" s="270"/>
      <c r="DJ37" s="270"/>
      <c r="DK37" s="270"/>
      <c r="DL37" s="270"/>
      <c r="DM37" s="270"/>
      <c r="DN37" s="270"/>
      <c r="DO37" s="270"/>
      <c r="DP37" s="270"/>
      <c r="DQ37" s="270"/>
      <c r="DR37" s="270"/>
      <c r="DS37" s="270"/>
      <c r="DT37" s="270"/>
      <c r="DU37" s="270"/>
      <c r="DV37" s="270"/>
      <c r="DW37" s="270"/>
      <c r="DX37" s="270"/>
      <c r="DY37" s="270"/>
      <c r="DZ37" s="270"/>
      <c r="EA37" s="270"/>
      <c r="EB37" s="270"/>
      <c r="EC37" s="270"/>
      <c r="ED37" s="270"/>
      <c r="EE37" s="270"/>
      <c r="EF37" s="270"/>
      <c r="EG37" s="270"/>
      <c r="EH37" s="270"/>
      <c r="EI37" s="270"/>
      <c r="EJ37" s="270"/>
      <c r="EK37" s="270"/>
      <c r="EL37" s="270"/>
      <c r="EM37" s="270"/>
      <c r="EN37" s="270"/>
      <c r="EO37" s="270"/>
      <c r="EP37" s="270"/>
      <c r="EQ37" s="270"/>
      <c r="ER37" s="270"/>
      <c r="ES37" s="270"/>
      <c r="ET37" s="270"/>
      <c r="EU37" s="270"/>
      <c r="EV37" s="270"/>
      <c r="EW37" s="270"/>
      <c r="EX37" s="270"/>
      <c r="EY37" s="270"/>
      <c r="EZ37" s="270"/>
      <c r="FA37" s="270"/>
      <c r="FB37" s="270"/>
      <c r="FC37" s="270"/>
      <c r="FD37" s="270"/>
      <c r="FE37" s="270"/>
      <c r="FF37" s="270"/>
      <c r="FG37" s="270"/>
      <c r="FH37" s="270"/>
      <c r="FI37" s="270"/>
      <c r="FJ37" s="270"/>
      <c r="FK37" s="270"/>
      <c r="FL37" s="270"/>
      <c r="FM37" s="270"/>
      <c r="FN37" s="270"/>
      <c r="FO37" s="270"/>
      <c r="FP37" s="270"/>
      <c r="FQ37" s="270"/>
      <c r="FR37" s="270"/>
      <c r="FS37" s="270"/>
      <c r="FT37" s="270"/>
      <c r="FU37" s="270"/>
      <c r="FV37" s="270"/>
      <c r="FW37" s="270"/>
      <c r="FX37" s="270"/>
      <c r="FY37" s="270"/>
      <c r="FZ37" s="270"/>
      <c r="GA37" s="270"/>
      <c r="GB37" s="270"/>
      <c r="GC37" s="270"/>
      <c r="GD37" s="270"/>
      <c r="GE37" s="270"/>
      <c r="GF37" s="270"/>
      <c r="GG37" s="270"/>
      <c r="GH37" s="270"/>
      <c r="GI37" s="270"/>
      <c r="GJ37" s="270"/>
      <c r="GK37" s="270"/>
      <c r="GL37" s="270"/>
      <c r="GM37" s="270"/>
      <c r="GN37" s="270"/>
      <c r="GO37" s="270"/>
      <c r="GP37" s="270"/>
      <c r="GQ37" s="270"/>
      <c r="GR37" s="270"/>
      <c r="GS37" s="270"/>
      <c r="GT37" s="270"/>
      <c r="GU37" s="270"/>
      <c r="GV37" s="270"/>
      <c r="GW37" s="270"/>
      <c r="GX37" s="270"/>
      <c r="GY37" s="270"/>
      <c r="GZ37" s="270"/>
      <c r="HA37" s="270"/>
      <c r="HB37" s="270"/>
      <c r="HC37" s="270"/>
      <c r="HD37" s="270"/>
      <c r="HE37" s="270"/>
      <c r="HF37" s="270"/>
      <c r="HG37" s="270"/>
      <c r="HH37" s="270"/>
      <c r="HI37" s="270"/>
      <c r="HJ37" s="270"/>
      <c r="HK37" s="270"/>
      <c r="HL37" s="270"/>
      <c r="HM37" s="270"/>
      <c r="HN37" s="270"/>
      <c r="HO37" s="270"/>
      <c r="HP37" s="270"/>
      <c r="HQ37" s="270"/>
      <c r="HR37" s="270"/>
      <c r="HS37" s="270"/>
      <c r="HT37" s="270"/>
      <c r="HU37" s="270"/>
      <c r="HV37" s="270"/>
      <c r="HW37" s="270"/>
      <c r="HX37" s="270"/>
      <c r="HY37" s="270"/>
      <c r="HZ37" s="270"/>
      <c r="IA37" s="270"/>
      <c r="IB37" s="270"/>
      <c r="IC37" s="270"/>
      <c r="ID37" s="270"/>
      <c r="IE37" s="270"/>
      <c r="IF37" s="270"/>
      <c r="IG37" s="270"/>
      <c r="IH37" s="270"/>
      <c r="II37" s="270"/>
      <c r="IJ37" s="270"/>
      <c r="IK37" s="270"/>
      <c r="IL37" s="270"/>
      <c r="IM37" s="270"/>
      <c r="IN37" s="270"/>
      <c r="IO37" s="270"/>
      <c r="IP37" s="270"/>
      <c r="IQ37" s="270"/>
      <c r="IR37" s="270"/>
      <c r="IS37" s="270"/>
      <c r="IT37" s="270"/>
      <c r="IU37" s="270"/>
      <c r="IV37" s="270"/>
    </row>
    <row r="38" spans="1:256" ht="20.25">
      <c r="A38" s="196"/>
      <c r="B38" s="196"/>
      <c r="C38" s="196"/>
      <c r="D38" s="227"/>
      <c r="E38" s="227"/>
      <c r="F38" s="227"/>
      <c r="G38" s="227"/>
      <c r="H38" s="227"/>
      <c r="I38" s="227"/>
      <c r="J38" s="227"/>
      <c r="K38" s="227"/>
      <c r="L38" s="231"/>
      <c r="M38" s="231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196"/>
      <c r="FY38" s="196"/>
      <c r="FZ38" s="196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6"/>
      <c r="GO38" s="196"/>
      <c r="GP38" s="196"/>
      <c r="GQ38" s="196"/>
      <c r="GR38" s="196"/>
      <c r="GS38" s="196"/>
      <c r="GT38" s="196"/>
      <c r="GU38" s="196"/>
      <c r="GV38" s="196"/>
      <c r="GW38" s="196"/>
      <c r="GX38" s="196"/>
      <c r="GY38" s="196"/>
      <c r="GZ38" s="196"/>
      <c r="HA38" s="196"/>
      <c r="HB38" s="196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/>
      <c r="HX38" s="196"/>
      <c r="HY38" s="196"/>
      <c r="HZ38" s="196"/>
      <c r="IA38" s="196"/>
      <c r="IB38" s="196"/>
      <c r="IC38" s="196"/>
      <c r="ID38" s="196"/>
      <c r="IE38" s="196"/>
      <c r="IF38" s="196"/>
      <c r="IG38" s="196"/>
      <c r="IH38" s="196"/>
      <c r="II38" s="196"/>
      <c r="IJ38" s="196"/>
      <c r="IK38" s="196"/>
      <c r="IL38" s="196"/>
      <c r="IM38" s="196"/>
      <c r="IN38" s="196"/>
      <c r="IO38" s="196"/>
      <c r="IP38" s="196"/>
      <c r="IQ38" s="196"/>
      <c r="IR38" s="196"/>
      <c r="IS38" s="196"/>
      <c r="IT38" s="196"/>
      <c r="IU38" s="196"/>
      <c r="IV38" s="196"/>
    </row>
    <row r="39" spans="1:256" s="279" customFormat="1" ht="30" customHeight="1">
      <c r="A39" s="539" t="s">
        <v>136</v>
      </c>
      <c r="B39" s="540"/>
      <c r="C39" s="540" t="s">
        <v>137</v>
      </c>
      <c r="D39" s="540"/>
      <c r="E39" s="540"/>
      <c r="F39" s="540"/>
      <c r="G39" s="540"/>
      <c r="H39" s="540"/>
      <c r="I39" s="540"/>
      <c r="J39" s="540"/>
      <c r="K39" s="540"/>
      <c r="L39" s="540"/>
      <c r="M39" s="409"/>
      <c r="N39" s="196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  <c r="IL39" s="119"/>
      <c r="IM39" s="119"/>
      <c r="IN39" s="119"/>
      <c r="IO39" s="119"/>
      <c r="IP39" s="119"/>
      <c r="IQ39" s="119"/>
      <c r="IR39" s="119"/>
      <c r="IS39" s="119"/>
      <c r="IT39" s="119"/>
      <c r="IU39" s="119"/>
      <c r="IV39" s="119"/>
    </row>
    <row r="40" spans="1:256" s="279" customFormat="1" ht="20.25">
      <c r="A40" s="124"/>
      <c r="B40" s="265"/>
      <c r="C40" s="183"/>
      <c r="D40" s="281"/>
      <c r="E40" s="125"/>
      <c r="F40" s="125"/>
      <c r="G40" s="126"/>
      <c r="H40" s="126"/>
      <c r="I40" s="125"/>
      <c r="J40" s="125"/>
      <c r="K40" s="125"/>
      <c r="L40" s="125"/>
      <c r="M40" s="12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65"/>
      <c r="EE40" s="265"/>
      <c r="EF40" s="265"/>
      <c r="EG40" s="265"/>
      <c r="EH40" s="265"/>
      <c r="EI40" s="265"/>
      <c r="EJ40" s="265"/>
      <c r="EK40" s="265"/>
      <c r="EL40" s="265"/>
      <c r="EM40" s="265"/>
      <c r="EN40" s="265"/>
      <c r="EO40" s="265"/>
      <c r="EP40" s="265"/>
      <c r="EQ40" s="265"/>
      <c r="ER40" s="265"/>
      <c r="ES40" s="265"/>
      <c r="ET40" s="265"/>
      <c r="EU40" s="265"/>
      <c r="EV40" s="265"/>
      <c r="EW40" s="265"/>
      <c r="EX40" s="265"/>
      <c r="EY40" s="265"/>
      <c r="EZ40" s="265"/>
      <c r="FA40" s="265"/>
      <c r="FB40" s="265"/>
      <c r="FC40" s="265"/>
      <c r="FD40" s="265"/>
      <c r="FE40" s="265"/>
      <c r="FF40" s="265"/>
      <c r="FG40" s="265"/>
      <c r="FH40" s="265"/>
      <c r="FI40" s="265"/>
      <c r="FJ40" s="265"/>
      <c r="FK40" s="265"/>
      <c r="FL40" s="265"/>
      <c r="FM40" s="265"/>
      <c r="FN40" s="265"/>
      <c r="FO40" s="265"/>
      <c r="FP40" s="265"/>
      <c r="FQ40" s="265"/>
      <c r="FR40" s="265"/>
      <c r="FS40" s="265"/>
      <c r="FT40" s="265"/>
      <c r="FU40" s="265"/>
      <c r="FV40" s="265"/>
      <c r="FW40" s="265"/>
      <c r="FX40" s="265"/>
      <c r="FY40" s="265"/>
      <c r="FZ40" s="265"/>
      <c r="GA40" s="265"/>
      <c r="GB40" s="265"/>
      <c r="GC40" s="265"/>
      <c r="GD40" s="265"/>
      <c r="GE40" s="265"/>
      <c r="GF40" s="265"/>
      <c r="GG40" s="265"/>
      <c r="GH40" s="265"/>
      <c r="GI40" s="265"/>
      <c r="GJ40" s="265"/>
      <c r="GK40" s="265"/>
      <c r="GL40" s="265"/>
      <c r="GM40" s="265"/>
      <c r="GN40" s="265"/>
      <c r="GO40" s="265"/>
      <c r="GP40" s="265"/>
      <c r="GQ40" s="265"/>
      <c r="GR40" s="265"/>
      <c r="GS40" s="265"/>
      <c r="GT40" s="265"/>
      <c r="GU40" s="265"/>
      <c r="GV40" s="265"/>
      <c r="GW40" s="265"/>
      <c r="GX40" s="265"/>
      <c r="GY40" s="265"/>
      <c r="GZ40" s="265"/>
      <c r="HA40" s="265"/>
      <c r="HB40" s="265"/>
      <c r="HC40" s="265"/>
      <c r="HD40" s="265"/>
      <c r="HE40" s="265"/>
      <c r="HF40" s="265"/>
      <c r="HG40" s="265"/>
      <c r="HH40" s="265"/>
      <c r="HI40" s="265"/>
      <c r="HJ40" s="265"/>
      <c r="HK40" s="265"/>
      <c r="HL40" s="265"/>
      <c r="HM40" s="265"/>
      <c r="HN40" s="265"/>
      <c r="HO40" s="265"/>
      <c r="HP40" s="265"/>
      <c r="HQ40" s="265"/>
      <c r="HR40" s="265"/>
      <c r="HS40" s="265"/>
      <c r="HT40" s="265"/>
      <c r="HU40" s="265"/>
      <c r="HV40" s="265"/>
      <c r="HW40" s="265"/>
      <c r="HX40" s="265"/>
      <c r="HY40" s="265"/>
      <c r="HZ40" s="265"/>
      <c r="IA40" s="265"/>
      <c r="IB40" s="265"/>
      <c r="IC40" s="265"/>
      <c r="ID40" s="265"/>
      <c r="IE40" s="265"/>
      <c r="IF40" s="265"/>
      <c r="IG40" s="265"/>
      <c r="IH40" s="265"/>
      <c r="II40" s="265"/>
      <c r="IJ40" s="265"/>
      <c r="IK40" s="265"/>
      <c r="IL40" s="265"/>
      <c r="IM40" s="265"/>
      <c r="IN40" s="265"/>
      <c r="IO40" s="265"/>
      <c r="IP40" s="265"/>
      <c r="IQ40" s="265"/>
      <c r="IR40" s="265"/>
      <c r="IS40" s="265"/>
      <c r="IT40" s="265"/>
      <c r="IU40" s="265"/>
      <c r="IV40" s="265"/>
    </row>
    <row r="41" spans="4:14" s="279" customFormat="1" ht="57" customHeight="1">
      <c r="D41" s="516" t="s">
        <v>138</v>
      </c>
      <c r="E41" s="517"/>
      <c r="F41" s="517"/>
      <c r="G41" s="517"/>
      <c r="H41" s="517"/>
      <c r="I41" s="518"/>
      <c r="J41" s="338">
        <f>B51+L41</f>
        <v>0</v>
      </c>
      <c r="K41" s="128"/>
      <c r="L41" s="424">
        <f>'3.11 (เพิ่มเติม)'!O34</f>
        <v>0</v>
      </c>
      <c r="M41" s="406"/>
      <c r="N41" s="406"/>
    </row>
    <row r="42" spans="1:256" s="282" customFormat="1" ht="57" customHeight="1">
      <c r="A42" s="279"/>
      <c r="B42" s="279"/>
      <c r="C42" s="279"/>
      <c r="D42" s="516" t="s">
        <v>139</v>
      </c>
      <c r="E42" s="517"/>
      <c r="F42" s="517"/>
      <c r="G42" s="517"/>
      <c r="H42" s="517"/>
      <c r="I42" s="518"/>
      <c r="J42" s="338">
        <f>O51+L42</f>
        <v>0</v>
      </c>
      <c r="K42" s="128"/>
      <c r="L42" s="424">
        <f>'3.11 (เพิ่มเติม)'!P34</f>
        <v>0</v>
      </c>
      <c r="M42" s="406"/>
      <c r="N42" s="406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  <c r="DK42" s="279"/>
      <c r="DL42" s="279"/>
      <c r="DM42" s="279"/>
      <c r="DN42" s="279"/>
      <c r="DO42" s="279"/>
      <c r="DP42" s="279"/>
      <c r="DQ42" s="279"/>
      <c r="DR42" s="279"/>
      <c r="DS42" s="279"/>
      <c r="DT42" s="279"/>
      <c r="DU42" s="279"/>
      <c r="DV42" s="279"/>
      <c r="DW42" s="279"/>
      <c r="DX42" s="279"/>
      <c r="DY42" s="279"/>
      <c r="DZ42" s="279"/>
      <c r="EA42" s="279"/>
      <c r="EB42" s="279"/>
      <c r="EC42" s="279"/>
      <c r="ED42" s="279"/>
      <c r="EE42" s="279"/>
      <c r="EF42" s="279"/>
      <c r="EG42" s="279"/>
      <c r="EH42" s="279"/>
      <c r="EI42" s="279"/>
      <c r="EJ42" s="279"/>
      <c r="EK42" s="279"/>
      <c r="EL42" s="279"/>
      <c r="EM42" s="279"/>
      <c r="EN42" s="279"/>
      <c r="EO42" s="279"/>
      <c r="EP42" s="279"/>
      <c r="EQ42" s="279"/>
      <c r="ER42" s="279"/>
      <c r="ES42" s="279"/>
      <c r="ET42" s="279"/>
      <c r="EU42" s="279"/>
      <c r="EV42" s="279"/>
      <c r="EW42" s="279"/>
      <c r="EX42" s="279"/>
      <c r="EY42" s="279"/>
      <c r="EZ42" s="279"/>
      <c r="FA42" s="279"/>
      <c r="FB42" s="279"/>
      <c r="FC42" s="279"/>
      <c r="FD42" s="279"/>
      <c r="FE42" s="279"/>
      <c r="FF42" s="279"/>
      <c r="FG42" s="279"/>
      <c r="FH42" s="279"/>
      <c r="FI42" s="279"/>
      <c r="FJ42" s="279"/>
      <c r="FK42" s="279"/>
      <c r="FL42" s="279"/>
      <c r="FM42" s="279"/>
      <c r="FN42" s="279"/>
      <c r="FO42" s="279"/>
      <c r="FP42" s="279"/>
      <c r="FQ42" s="279"/>
      <c r="FR42" s="279"/>
      <c r="FS42" s="279"/>
      <c r="FT42" s="279"/>
      <c r="FU42" s="279"/>
      <c r="FV42" s="279"/>
      <c r="FW42" s="279"/>
      <c r="FX42" s="279"/>
      <c r="FY42" s="279"/>
      <c r="FZ42" s="279"/>
      <c r="GA42" s="279"/>
      <c r="GB42" s="279"/>
      <c r="GC42" s="279"/>
      <c r="GD42" s="279"/>
      <c r="GE42" s="279"/>
      <c r="GF42" s="279"/>
      <c r="GG42" s="279"/>
      <c r="GH42" s="279"/>
      <c r="GI42" s="279"/>
      <c r="GJ42" s="279"/>
      <c r="GK42" s="279"/>
      <c r="GL42" s="279"/>
      <c r="GM42" s="279"/>
      <c r="GN42" s="279"/>
      <c r="GO42" s="279"/>
      <c r="GP42" s="279"/>
      <c r="GQ42" s="279"/>
      <c r="GR42" s="279"/>
      <c r="GS42" s="279"/>
      <c r="GT42" s="279"/>
      <c r="GU42" s="279"/>
      <c r="GV42" s="279"/>
      <c r="GW42" s="279"/>
      <c r="GX42" s="279"/>
      <c r="GY42" s="279"/>
      <c r="GZ42" s="279"/>
      <c r="HA42" s="279"/>
      <c r="HB42" s="279"/>
      <c r="HC42" s="279"/>
      <c r="HD42" s="279"/>
      <c r="HE42" s="279"/>
      <c r="HF42" s="279"/>
      <c r="HG42" s="279"/>
      <c r="HH42" s="279"/>
      <c r="HI42" s="279"/>
      <c r="HJ42" s="279"/>
      <c r="HK42" s="279"/>
      <c r="HL42" s="279"/>
      <c r="HM42" s="279"/>
      <c r="HN42" s="279"/>
      <c r="HO42" s="279"/>
      <c r="HP42" s="279"/>
      <c r="HQ42" s="279"/>
      <c r="HR42" s="279"/>
      <c r="HS42" s="279"/>
      <c r="HT42" s="279"/>
      <c r="HU42" s="279"/>
      <c r="HV42" s="279"/>
      <c r="HW42" s="279"/>
      <c r="HX42" s="279"/>
      <c r="HY42" s="279"/>
      <c r="HZ42" s="279"/>
      <c r="IA42" s="279"/>
      <c r="IB42" s="279"/>
      <c r="IC42" s="279"/>
      <c r="ID42" s="279"/>
      <c r="IE42" s="279"/>
      <c r="IF42" s="279"/>
      <c r="IG42" s="279"/>
      <c r="IH42" s="279"/>
      <c r="II42" s="279"/>
      <c r="IJ42" s="279"/>
      <c r="IK42" s="279"/>
      <c r="IL42" s="279"/>
      <c r="IM42" s="279"/>
      <c r="IN42" s="279"/>
      <c r="IO42" s="279"/>
      <c r="IP42" s="279"/>
      <c r="IQ42" s="279"/>
      <c r="IR42" s="279"/>
      <c r="IS42" s="279"/>
      <c r="IT42" s="279"/>
      <c r="IU42" s="279"/>
      <c r="IV42" s="279"/>
    </row>
    <row r="43" spans="1:256" s="270" customFormat="1" ht="57" customHeight="1">
      <c r="A43" s="279"/>
      <c r="B43" s="279"/>
      <c r="C43" s="279"/>
      <c r="D43" s="516" t="s">
        <v>140</v>
      </c>
      <c r="E43" s="517"/>
      <c r="F43" s="517"/>
      <c r="G43" s="517"/>
      <c r="H43" s="517"/>
      <c r="I43" s="518"/>
      <c r="J43" s="339" t="e">
        <f>J42*100/J41</f>
        <v>#DIV/0!</v>
      </c>
      <c r="K43" s="128"/>
      <c r="L43" s="406"/>
      <c r="M43" s="406"/>
      <c r="N43" s="406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79"/>
      <c r="DN43" s="279"/>
      <c r="DO43" s="279"/>
      <c r="DP43" s="279"/>
      <c r="DQ43" s="279"/>
      <c r="DR43" s="279"/>
      <c r="DS43" s="279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79"/>
      <c r="EE43" s="279"/>
      <c r="EF43" s="279"/>
      <c r="EG43" s="279"/>
      <c r="EH43" s="279"/>
      <c r="EI43" s="279"/>
      <c r="EJ43" s="279"/>
      <c r="EK43" s="279"/>
      <c r="EL43" s="279"/>
      <c r="EM43" s="279"/>
      <c r="EN43" s="279"/>
      <c r="EO43" s="279"/>
      <c r="EP43" s="279"/>
      <c r="EQ43" s="279"/>
      <c r="ER43" s="279"/>
      <c r="ES43" s="279"/>
      <c r="ET43" s="279"/>
      <c r="EU43" s="279"/>
      <c r="EV43" s="279"/>
      <c r="EW43" s="279"/>
      <c r="EX43" s="279"/>
      <c r="EY43" s="279"/>
      <c r="EZ43" s="279"/>
      <c r="FA43" s="279"/>
      <c r="FB43" s="279"/>
      <c r="FC43" s="279"/>
      <c r="FD43" s="279"/>
      <c r="FE43" s="279"/>
      <c r="FF43" s="279"/>
      <c r="FG43" s="279"/>
      <c r="FH43" s="279"/>
      <c r="FI43" s="279"/>
      <c r="FJ43" s="279"/>
      <c r="FK43" s="279"/>
      <c r="FL43" s="279"/>
      <c r="FM43" s="279"/>
      <c r="FN43" s="279"/>
      <c r="FO43" s="279"/>
      <c r="FP43" s="279"/>
      <c r="FQ43" s="279"/>
      <c r="FR43" s="279"/>
      <c r="FS43" s="279"/>
      <c r="FT43" s="279"/>
      <c r="FU43" s="279"/>
      <c r="FV43" s="279"/>
      <c r="FW43" s="279"/>
      <c r="FX43" s="279"/>
      <c r="FY43" s="279"/>
      <c r="FZ43" s="279"/>
      <c r="GA43" s="279"/>
      <c r="GB43" s="279"/>
      <c r="GC43" s="279"/>
      <c r="GD43" s="279"/>
      <c r="GE43" s="279"/>
      <c r="GF43" s="279"/>
      <c r="GG43" s="279"/>
      <c r="GH43" s="279"/>
      <c r="GI43" s="279"/>
      <c r="GJ43" s="279"/>
      <c r="GK43" s="279"/>
      <c r="GL43" s="279"/>
      <c r="GM43" s="279"/>
      <c r="GN43" s="279"/>
      <c r="GO43" s="279"/>
      <c r="GP43" s="279"/>
      <c r="GQ43" s="279"/>
      <c r="GR43" s="279"/>
      <c r="GS43" s="279"/>
      <c r="GT43" s="279"/>
      <c r="GU43" s="279"/>
      <c r="GV43" s="279"/>
      <c r="GW43" s="279"/>
      <c r="GX43" s="279"/>
      <c r="GY43" s="279"/>
      <c r="GZ43" s="279"/>
      <c r="HA43" s="279"/>
      <c r="HB43" s="279"/>
      <c r="HC43" s="279"/>
      <c r="HD43" s="279"/>
      <c r="HE43" s="279"/>
      <c r="HF43" s="279"/>
      <c r="HG43" s="279"/>
      <c r="HH43" s="279"/>
      <c r="HI43" s="279"/>
      <c r="HJ43" s="279"/>
      <c r="HK43" s="279"/>
      <c r="HL43" s="279"/>
      <c r="HM43" s="279"/>
      <c r="HN43" s="279"/>
      <c r="HO43" s="279"/>
      <c r="HP43" s="279"/>
      <c r="HQ43" s="279"/>
      <c r="HR43" s="279"/>
      <c r="HS43" s="279"/>
      <c r="HT43" s="279"/>
      <c r="HU43" s="279"/>
      <c r="HV43" s="279"/>
      <c r="HW43" s="279"/>
      <c r="HX43" s="279"/>
      <c r="HY43" s="279"/>
      <c r="HZ43" s="279"/>
      <c r="IA43" s="279"/>
      <c r="IB43" s="279"/>
      <c r="IC43" s="279"/>
      <c r="ID43" s="279"/>
      <c r="IE43" s="279"/>
      <c r="IF43" s="279"/>
      <c r="IG43" s="279"/>
      <c r="IH43" s="279"/>
      <c r="II43" s="279"/>
      <c r="IJ43" s="279"/>
      <c r="IK43" s="279"/>
      <c r="IL43" s="279"/>
      <c r="IM43" s="279"/>
      <c r="IN43" s="279"/>
      <c r="IO43" s="279"/>
      <c r="IP43" s="279"/>
      <c r="IQ43" s="279"/>
      <c r="IR43" s="279"/>
      <c r="IS43" s="279"/>
      <c r="IT43" s="279"/>
      <c r="IU43" s="279"/>
      <c r="IV43" s="279"/>
    </row>
    <row r="44" spans="1:256" s="270" customFormat="1" ht="20.25">
      <c r="A44" s="265"/>
      <c r="B44" s="265"/>
      <c r="C44" s="265"/>
      <c r="D44" s="283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5"/>
      <c r="DD44" s="265"/>
      <c r="DE44" s="265"/>
      <c r="DF44" s="265"/>
      <c r="DG44" s="265"/>
      <c r="DH44" s="265"/>
      <c r="DI44" s="265"/>
      <c r="DJ44" s="265"/>
      <c r="DK44" s="265"/>
      <c r="DL44" s="265"/>
      <c r="DM44" s="265"/>
      <c r="DN44" s="265"/>
      <c r="DO44" s="265"/>
      <c r="DP44" s="265"/>
      <c r="DQ44" s="265"/>
      <c r="DR44" s="265"/>
      <c r="DS44" s="265"/>
      <c r="DT44" s="265"/>
      <c r="DU44" s="265"/>
      <c r="DV44" s="265"/>
      <c r="DW44" s="265"/>
      <c r="DX44" s="265"/>
      <c r="DY44" s="265"/>
      <c r="DZ44" s="265"/>
      <c r="EA44" s="265"/>
      <c r="EB44" s="265"/>
      <c r="EC44" s="265"/>
      <c r="ED44" s="265"/>
      <c r="EE44" s="265"/>
      <c r="EF44" s="265"/>
      <c r="EG44" s="265"/>
      <c r="EH44" s="265"/>
      <c r="EI44" s="265"/>
      <c r="EJ44" s="265"/>
      <c r="EK44" s="265"/>
      <c r="EL44" s="265"/>
      <c r="EM44" s="265"/>
      <c r="EN44" s="265"/>
      <c r="EO44" s="265"/>
      <c r="EP44" s="265"/>
      <c r="EQ44" s="265"/>
      <c r="ER44" s="265"/>
      <c r="ES44" s="265"/>
      <c r="ET44" s="265"/>
      <c r="EU44" s="265"/>
      <c r="EV44" s="265"/>
      <c r="EW44" s="265"/>
      <c r="EX44" s="265"/>
      <c r="EY44" s="265"/>
      <c r="EZ44" s="265"/>
      <c r="FA44" s="265"/>
      <c r="FB44" s="265"/>
      <c r="FC44" s="265"/>
      <c r="FD44" s="265"/>
      <c r="FE44" s="265"/>
      <c r="FF44" s="265"/>
      <c r="FG44" s="265"/>
      <c r="FH44" s="265"/>
      <c r="FI44" s="265"/>
      <c r="FJ44" s="265"/>
      <c r="FK44" s="265"/>
      <c r="FL44" s="265"/>
      <c r="FM44" s="265"/>
      <c r="FN44" s="265"/>
      <c r="FO44" s="265"/>
      <c r="FP44" s="265"/>
      <c r="FQ44" s="265"/>
      <c r="FR44" s="265"/>
      <c r="FS44" s="265"/>
      <c r="FT44" s="265"/>
      <c r="FU44" s="265"/>
      <c r="FV44" s="265"/>
      <c r="FW44" s="265"/>
      <c r="FX44" s="265"/>
      <c r="FY44" s="265"/>
      <c r="FZ44" s="265"/>
      <c r="GA44" s="265"/>
      <c r="GB44" s="265"/>
      <c r="GC44" s="265"/>
      <c r="GD44" s="265"/>
      <c r="GE44" s="265"/>
      <c r="GF44" s="265"/>
      <c r="GG44" s="265"/>
      <c r="GH44" s="265"/>
      <c r="GI44" s="265"/>
      <c r="GJ44" s="265"/>
      <c r="GK44" s="265"/>
      <c r="GL44" s="265"/>
      <c r="GM44" s="265"/>
      <c r="GN44" s="265"/>
      <c r="GO44" s="265"/>
      <c r="GP44" s="265"/>
      <c r="GQ44" s="265"/>
      <c r="GR44" s="265"/>
      <c r="GS44" s="265"/>
      <c r="GT44" s="265"/>
      <c r="GU44" s="265"/>
      <c r="GV44" s="265"/>
      <c r="GW44" s="265"/>
      <c r="GX44" s="265"/>
      <c r="GY44" s="265"/>
      <c r="GZ44" s="265"/>
      <c r="HA44" s="265"/>
      <c r="HB44" s="265"/>
      <c r="HC44" s="265"/>
      <c r="HD44" s="265"/>
      <c r="HE44" s="265"/>
      <c r="HF44" s="265"/>
      <c r="HG44" s="265"/>
      <c r="HH44" s="265"/>
      <c r="HI44" s="265"/>
      <c r="HJ44" s="265"/>
      <c r="HK44" s="265"/>
      <c r="HL44" s="265"/>
      <c r="HM44" s="265"/>
      <c r="HN44" s="265"/>
      <c r="HO44" s="265"/>
      <c r="HP44" s="265"/>
      <c r="HQ44" s="265"/>
      <c r="HR44" s="265"/>
      <c r="HS44" s="265"/>
      <c r="HT44" s="265"/>
      <c r="HU44" s="265"/>
      <c r="HV44" s="265"/>
      <c r="HW44" s="265"/>
      <c r="HX44" s="265"/>
      <c r="HY44" s="265"/>
      <c r="HZ44" s="265"/>
      <c r="IA44" s="265"/>
      <c r="IB44" s="265"/>
      <c r="IC44" s="265"/>
      <c r="ID44" s="265"/>
      <c r="IE44" s="265"/>
      <c r="IF44" s="265"/>
      <c r="IG44" s="265"/>
      <c r="IH44" s="265"/>
      <c r="II44" s="265"/>
      <c r="IJ44" s="265"/>
      <c r="IK44" s="265"/>
      <c r="IL44" s="265"/>
      <c r="IM44" s="265"/>
      <c r="IN44" s="265"/>
      <c r="IO44" s="265"/>
      <c r="IP44" s="265"/>
      <c r="IQ44" s="265"/>
      <c r="IR44" s="265"/>
      <c r="IS44" s="265"/>
      <c r="IT44" s="265"/>
      <c r="IU44" s="265"/>
      <c r="IV44" s="265"/>
    </row>
    <row r="45" spans="1:256" s="129" customFormat="1" ht="20.25">
      <c r="A45" s="265"/>
      <c r="B45" s="265"/>
      <c r="C45" s="265"/>
      <c r="D45" s="277"/>
      <c r="E45" s="265"/>
      <c r="F45" s="265"/>
      <c r="G45" s="265"/>
      <c r="H45" s="265"/>
      <c r="I45" s="265"/>
      <c r="J45" s="265"/>
      <c r="K45" s="265"/>
      <c r="L45" s="265"/>
      <c r="M45" s="265"/>
      <c r="N45" s="284"/>
      <c r="O45" s="284"/>
      <c r="P45" s="284"/>
      <c r="Q45" s="284"/>
      <c r="R45" s="284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265"/>
      <c r="CV45" s="265"/>
      <c r="CW45" s="265"/>
      <c r="CX45" s="265"/>
      <c r="CY45" s="265"/>
      <c r="CZ45" s="265"/>
      <c r="DA45" s="265"/>
      <c r="DB45" s="265"/>
      <c r="DC45" s="265"/>
      <c r="DD45" s="265"/>
      <c r="DE45" s="265"/>
      <c r="DF45" s="265"/>
      <c r="DG45" s="265"/>
      <c r="DH45" s="265"/>
      <c r="DI45" s="265"/>
      <c r="DJ45" s="265"/>
      <c r="DK45" s="265"/>
      <c r="DL45" s="265"/>
      <c r="DM45" s="265"/>
      <c r="DN45" s="265"/>
      <c r="DO45" s="265"/>
      <c r="DP45" s="265"/>
      <c r="DQ45" s="265"/>
      <c r="DR45" s="265"/>
      <c r="DS45" s="265"/>
      <c r="DT45" s="265"/>
      <c r="DU45" s="265"/>
      <c r="DV45" s="265"/>
      <c r="DW45" s="265"/>
      <c r="DX45" s="265"/>
      <c r="DY45" s="265"/>
      <c r="DZ45" s="265"/>
      <c r="EA45" s="265"/>
      <c r="EB45" s="265"/>
      <c r="EC45" s="265"/>
      <c r="ED45" s="265"/>
      <c r="EE45" s="265"/>
      <c r="EF45" s="265"/>
      <c r="EG45" s="265"/>
      <c r="EH45" s="265"/>
      <c r="EI45" s="265"/>
      <c r="EJ45" s="265"/>
      <c r="EK45" s="265"/>
      <c r="EL45" s="265"/>
      <c r="EM45" s="265"/>
      <c r="EN45" s="265"/>
      <c r="EO45" s="265"/>
      <c r="EP45" s="265"/>
      <c r="EQ45" s="265"/>
      <c r="ER45" s="265"/>
      <c r="ES45" s="265"/>
      <c r="ET45" s="265"/>
      <c r="EU45" s="265"/>
      <c r="EV45" s="265"/>
      <c r="EW45" s="265"/>
      <c r="EX45" s="265"/>
      <c r="EY45" s="265"/>
      <c r="EZ45" s="265"/>
      <c r="FA45" s="265"/>
      <c r="FB45" s="265"/>
      <c r="FC45" s="265"/>
      <c r="FD45" s="265"/>
      <c r="FE45" s="265"/>
      <c r="FF45" s="265"/>
      <c r="FG45" s="265"/>
      <c r="FH45" s="265"/>
      <c r="FI45" s="265"/>
      <c r="FJ45" s="265"/>
      <c r="FK45" s="265"/>
      <c r="FL45" s="265"/>
      <c r="FM45" s="265"/>
      <c r="FN45" s="265"/>
      <c r="FO45" s="265"/>
      <c r="FP45" s="265"/>
      <c r="FQ45" s="265"/>
      <c r="FR45" s="265"/>
      <c r="FS45" s="265"/>
      <c r="FT45" s="265"/>
      <c r="FU45" s="265"/>
      <c r="FV45" s="265"/>
      <c r="FW45" s="265"/>
      <c r="FX45" s="265"/>
      <c r="FY45" s="265"/>
      <c r="FZ45" s="265"/>
      <c r="GA45" s="265"/>
      <c r="GB45" s="265"/>
      <c r="GC45" s="265"/>
      <c r="GD45" s="265"/>
      <c r="GE45" s="265"/>
      <c r="GF45" s="265"/>
      <c r="GG45" s="265"/>
      <c r="GH45" s="265"/>
      <c r="GI45" s="265"/>
      <c r="GJ45" s="265"/>
      <c r="GK45" s="265"/>
      <c r="GL45" s="265"/>
      <c r="GM45" s="265"/>
      <c r="GN45" s="265"/>
      <c r="GO45" s="265"/>
      <c r="GP45" s="265"/>
      <c r="GQ45" s="265"/>
      <c r="GR45" s="265"/>
      <c r="GS45" s="265"/>
      <c r="GT45" s="265"/>
      <c r="GU45" s="265"/>
      <c r="GV45" s="265"/>
      <c r="GW45" s="265"/>
      <c r="GX45" s="265"/>
      <c r="GY45" s="265"/>
      <c r="GZ45" s="265"/>
      <c r="HA45" s="265"/>
      <c r="HB45" s="265"/>
      <c r="HC45" s="265"/>
      <c r="HD45" s="265"/>
      <c r="HE45" s="265"/>
      <c r="HF45" s="265"/>
      <c r="HG45" s="265"/>
      <c r="HH45" s="265"/>
      <c r="HI45" s="265"/>
      <c r="HJ45" s="265"/>
      <c r="HK45" s="265"/>
      <c r="HL45" s="265"/>
      <c r="HM45" s="265"/>
      <c r="HN45" s="265"/>
      <c r="HO45" s="265"/>
      <c r="HP45" s="265"/>
      <c r="HQ45" s="265"/>
      <c r="HR45" s="265"/>
      <c r="HS45" s="265"/>
      <c r="HT45" s="265"/>
      <c r="HU45" s="265"/>
      <c r="HV45" s="265"/>
      <c r="HW45" s="265"/>
      <c r="HX45" s="265"/>
      <c r="HY45" s="265"/>
      <c r="HZ45" s="265"/>
      <c r="IA45" s="265"/>
      <c r="IB45" s="265"/>
      <c r="IC45" s="265"/>
      <c r="ID45" s="265"/>
      <c r="IE45" s="265"/>
      <c r="IF45" s="265"/>
      <c r="IG45" s="265"/>
      <c r="IH45" s="265"/>
      <c r="II45" s="265"/>
      <c r="IJ45" s="265"/>
      <c r="IK45" s="265"/>
      <c r="IL45" s="265"/>
      <c r="IM45" s="265"/>
      <c r="IN45" s="265"/>
      <c r="IO45" s="265"/>
      <c r="IP45" s="265"/>
      <c r="IQ45" s="265"/>
      <c r="IR45" s="265"/>
      <c r="IS45" s="265"/>
      <c r="IT45" s="265"/>
      <c r="IU45" s="265"/>
      <c r="IV45" s="265"/>
    </row>
    <row r="46" spans="1:256" s="129" customFormat="1" ht="45.75" customHeight="1">
      <c r="A46" s="519" t="s">
        <v>142</v>
      </c>
      <c r="B46" s="520"/>
      <c r="C46" s="521" t="s">
        <v>132</v>
      </c>
      <c r="D46" s="522"/>
      <c r="E46" s="523" t="s">
        <v>146</v>
      </c>
      <c r="F46" s="524"/>
      <c r="G46" s="525"/>
      <c r="H46" s="526" t="s">
        <v>141</v>
      </c>
      <c r="I46" s="527"/>
      <c r="J46" s="528"/>
      <c r="K46" s="529" t="s">
        <v>135</v>
      </c>
      <c r="L46" s="530"/>
      <c r="M46" s="410"/>
      <c r="N46" s="280"/>
      <c r="O46" s="274"/>
      <c r="P46" s="274"/>
      <c r="Q46" s="274"/>
      <c r="R46" s="274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  <c r="CA46" s="270"/>
      <c r="CB46" s="270"/>
      <c r="CC46" s="270"/>
      <c r="CD46" s="270"/>
      <c r="CE46" s="270"/>
      <c r="CF46" s="270"/>
      <c r="CG46" s="270"/>
      <c r="CH46" s="270"/>
      <c r="CI46" s="270"/>
      <c r="CJ46" s="270"/>
      <c r="CK46" s="270"/>
      <c r="CL46" s="270"/>
      <c r="CM46" s="270"/>
      <c r="CN46" s="270"/>
      <c r="CO46" s="270"/>
      <c r="CP46" s="270"/>
      <c r="CQ46" s="270"/>
      <c r="CR46" s="270"/>
      <c r="CS46" s="270"/>
      <c r="CT46" s="270"/>
      <c r="CU46" s="270"/>
      <c r="CV46" s="270"/>
      <c r="CW46" s="270"/>
      <c r="CX46" s="270"/>
      <c r="CY46" s="270"/>
      <c r="CZ46" s="270"/>
      <c r="DA46" s="270"/>
      <c r="DB46" s="270"/>
      <c r="DC46" s="270"/>
      <c r="DD46" s="270"/>
      <c r="DE46" s="270"/>
      <c r="DF46" s="270"/>
      <c r="DG46" s="270"/>
      <c r="DH46" s="270"/>
      <c r="DI46" s="270"/>
      <c r="DJ46" s="270"/>
      <c r="DK46" s="270"/>
      <c r="DL46" s="270"/>
      <c r="DM46" s="270"/>
      <c r="DN46" s="270"/>
      <c r="DO46" s="270"/>
      <c r="DP46" s="270"/>
      <c r="DQ46" s="270"/>
      <c r="DR46" s="270"/>
      <c r="DS46" s="270"/>
      <c r="DT46" s="270"/>
      <c r="DU46" s="270"/>
      <c r="DV46" s="270"/>
      <c r="DW46" s="270"/>
      <c r="DX46" s="270"/>
      <c r="DY46" s="270"/>
      <c r="DZ46" s="270"/>
      <c r="EA46" s="270"/>
      <c r="EB46" s="270"/>
      <c r="EC46" s="270"/>
      <c r="ED46" s="270"/>
      <c r="EE46" s="270"/>
      <c r="EF46" s="270"/>
      <c r="EG46" s="270"/>
      <c r="EH46" s="270"/>
      <c r="EI46" s="270"/>
      <c r="EJ46" s="270"/>
      <c r="EK46" s="270"/>
      <c r="EL46" s="270"/>
      <c r="EM46" s="270"/>
      <c r="EN46" s="270"/>
      <c r="EO46" s="270"/>
      <c r="EP46" s="270"/>
      <c r="EQ46" s="270"/>
      <c r="ER46" s="270"/>
      <c r="ES46" s="270"/>
      <c r="ET46" s="270"/>
      <c r="EU46" s="270"/>
      <c r="EV46" s="270"/>
      <c r="EW46" s="270"/>
      <c r="EX46" s="270"/>
      <c r="EY46" s="270"/>
      <c r="EZ46" s="270"/>
      <c r="FA46" s="270"/>
      <c r="FB46" s="270"/>
      <c r="FC46" s="270"/>
      <c r="FD46" s="270"/>
      <c r="FE46" s="270"/>
      <c r="FF46" s="270"/>
      <c r="FG46" s="270"/>
      <c r="FH46" s="270"/>
      <c r="FI46" s="270"/>
      <c r="FJ46" s="270"/>
      <c r="FK46" s="270"/>
      <c r="FL46" s="270"/>
      <c r="FM46" s="270"/>
      <c r="FN46" s="270"/>
      <c r="FO46" s="270"/>
      <c r="FP46" s="270"/>
      <c r="FQ46" s="270"/>
      <c r="FR46" s="270"/>
      <c r="FS46" s="270"/>
      <c r="FT46" s="270"/>
      <c r="FU46" s="270"/>
      <c r="FV46" s="270"/>
      <c r="FW46" s="270"/>
      <c r="FX46" s="270"/>
      <c r="FY46" s="270"/>
      <c r="FZ46" s="270"/>
      <c r="GA46" s="270"/>
      <c r="GB46" s="270"/>
      <c r="GC46" s="270"/>
      <c r="GD46" s="270"/>
      <c r="GE46" s="270"/>
      <c r="GF46" s="270"/>
      <c r="GG46" s="270"/>
      <c r="GH46" s="270"/>
      <c r="GI46" s="270"/>
      <c r="GJ46" s="270"/>
      <c r="GK46" s="270"/>
      <c r="GL46" s="270"/>
      <c r="GM46" s="270"/>
      <c r="GN46" s="270"/>
      <c r="GO46" s="270"/>
      <c r="GP46" s="270"/>
      <c r="GQ46" s="270"/>
      <c r="GR46" s="270"/>
      <c r="GS46" s="270"/>
      <c r="GT46" s="270"/>
      <c r="GU46" s="270"/>
      <c r="GV46" s="270"/>
      <c r="GW46" s="270"/>
      <c r="GX46" s="270"/>
      <c r="GY46" s="270"/>
      <c r="GZ46" s="270"/>
      <c r="HA46" s="270"/>
      <c r="HB46" s="270"/>
      <c r="HC46" s="270"/>
      <c r="HD46" s="270"/>
      <c r="HE46" s="270"/>
      <c r="HF46" s="270"/>
      <c r="HG46" s="270"/>
      <c r="HH46" s="270"/>
      <c r="HI46" s="270"/>
      <c r="HJ46" s="270"/>
      <c r="HK46" s="270"/>
      <c r="HL46" s="270"/>
      <c r="HM46" s="270"/>
      <c r="HN46" s="270"/>
      <c r="HO46" s="270"/>
      <c r="HP46" s="270"/>
      <c r="HQ46" s="270"/>
      <c r="HR46" s="270"/>
      <c r="HS46" s="270"/>
      <c r="HT46" s="270"/>
      <c r="HU46" s="270"/>
      <c r="HV46" s="270"/>
      <c r="HW46" s="270"/>
      <c r="HX46" s="270"/>
      <c r="HY46" s="270"/>
      <c r="HZ46" s="270"/>
      <c r="IA46" s="270"/>
      <c r="IB46" s="270"/>
      <c r="IC46" s="270"/>
      <c r="ID46" s="270"/>
      <c r="IE46" s="270"/>
      <c r="IF46" s="270"/>
      <c r="IG46" s="270"/>
      <c r="IH46" s="270"/>
      <c r="II46" s="270"/>
      <c r="IJ46" s="270"/>
      <c r="IK46" s="270"/>
      <c r="IL46" s="270"/>
      <c r="IM46" s="270"/>
      <c r="IN46" s="270"/>
      <c r="IO46" s="270"/>
      <c r="IP46" s="270"/>
      <c r="IQ46" s="270"/>
      <c r="IR46" s="270"/>
      <c r="IS46" s="270"/>
      <c r="IT46" s="270"/>
      <c r="IU46" s="270"/>
      <c r="IV46" s="270"/>
    </row>
    <row r="47" spans="1:256" s="129" customFormat="1" ht="30" customHeight="1">
      <c r="A47" s="270"/>
      <c r="B47" s="122"/>
      <c r="C47" s="509"/>
      <c r="D47" s="510"/>
      <c r="E47" s="511"/>
      <c r="F47" s="512"/>
      <c r="G47" s="513"/>
      <c r="H47" s="511"/>
      <c r="I47" s="512"/>
      <c r="J47" s="513"/>
      <c r="K47" s="514">
        <f>DATEDIF(E47,H47,"d")</f>
        <v>0</v>
      </c>
      <c r="L47" s="515"/>
      <c r="M47" s="411"/>
      <c r="N47" s="273"/>
      <c r="O47" s="274"/>
      <c r="P47" s="274"/>
      <c r="Q47" s="274"/>
      <c r="R47" s="274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0"/>
      <c r="CP47" s="270"/>
      <c r="CQ47" s="270"/>
      <c r="CR47" s="270"/>
      <c r="CS47" s="270"/>
      <c r="CT47" s="270"/>
      <c r="CU47" s="270"/>
      <c r="CV47" s="270"/>
      <c r="CW47" s="270"/>
      <c r="CX47" s="270"/>
      <c r="CY47" s="270"/>
      <c r="CZ47" s="270"/>
      <c r="DA47" s="270"/>
      <c r="DB47" s="270"/>
      <c r="DC47" s="270"/>
      <c r="DD47" s="270"/>
      <c r="DE47" s="270"/>
      <c r="DF47" s="270"/>
      <c r="DG47" s="270"/>
      <c r="DH47" s="270"/>
      <c r="DI47" s="270"/>
      <c r="DJ47" s="270"/>
      <c r="DK47" s="270"/>
      <c r="DL47" s="270"/>
      <c r="DM47" s="270"/>
      <c r="DN47" s="270"/>
      <c r="DO47" s="270"/>
      <c r="DP47" s="270"/>
      <c r="DQ47" s="270"/>
      <c r="DR47" s="270"/>
      <c r="DS47" s="270"/>
      <c r="DT47" s="270"/>
      <c r="DU47" s="270"/>
      <c r="DV47" s="270"/>
      <c r="DW47" s="270"/>
      <c r="DX47" s="270"/>
      <c r="DY47" s="270"/>
      <c r="DZ47" s="270"/>
      <c r="EA47" s="270"/>
      <c r="EB47" s="270"/>
      <c r="EC47" s="270"/>
      <c r="ED47" s="270"/>
      <c r="EE47" s="270"/>
      <c r="EF47" s="270"/>
      <c r="EG47" s="270"/>
      <c r="EH47" s="270"/>
      <c r="EI47" s="270"/>
      <c r="EJ47" s="270"/>
      <c r="EK47" s="270"/>
      <c r="EL47" s="270"/>
      <c r="EM47" s="270"/>
      <c r="EN47" s="270"/>
      <c r="EO47" s="270"/>
      <c r="EP47" s="270"/>
      <c r="EQ47" s="270"/>
      <c r="ER47" s="270"/>
      <c r="ES47" s="270"/>
      <c r="ET47" s="270"/>
      <c r="EU47" s="270"/>
      <c r="EV47" s="270"/>
      <c r="EW47" s="270"/>
      <c r="EX47" s="270"/>
      <c r="EY47" s="270"/>
      <c r="EZ47" s="270"/>
      <c r="FA47" s="270"/>
      <c r="FB47" s="270"/>
      <c r="FC47" s="270"/>
      <c r="FD47" s="270"/>
      <c r="FE47" s="270"/>
      <c r="FF47" s="270"/>
      <c r="FG47" s="270"/>
      <c r="FH47" s="270"/>
      <c r="FI47" s="270"/>
      <c r="FJ47" s="270"/>
      <c r="FK47" s="270"/>
      <c r="FL47" s="270"/>
      <c r="FM47" s="270"/>
      <c r="FN47" s="270"/>
      <c r="FO47" s="270"/>
      <c r="FP47" s="270"/>
      <c r="FQ47" s="270"/>
      <c r="FR47" s="270"/>
      <c r="FS47" s="270"/>
      <c r="FT47" s="270"/>
      <c r="FU47" s="270"/>
      <c r="FV47" s="270"/>
      <c r="FW47" s="270"/>
      <c r="FX47" s="270"/>
      <c r="FY47" s="270"/>
      <c r="FZ47" s="270"/>
      <c r="GA47" s="270"/>
      <c r="GB47" s="270"/>
      <c r="GC47" s="270"/>
      <c r="GD47" s="270"/>
      <c r="GE47" s="270"/>
      <c r="GF47" s="270"/>
      <c r="GG47" s="270"/>
      <c r="GH47" s="270"/>
      <c r="GI47" s="270"/>
      <c r="GJ47" s="270"/>
      <c r="GK47" s="270"/>
      <c r="GL47" s="270"/>
      <c r="GM47" s="270"/>
      <c r="GN47" s="270"/>
      <c r="GO47" s="270"/>
      <c r="GP47" s="270"/>
      <c r="GQ47" s="270"/>
      <c r="GR47" s="270"/>
      <c r="GS47" s="270"/>
      <c r="GT47" s="270"/>
      <c r="GU47" s="270"/>
      <c r="GV47" s="270"/>
      <c r="GW47" s="270"/>
      <c r="GX47" s="270"/>
      <c r="GY47" s="270"/>
      <c r="GZ47" s="270"/>
      <c r="HA47" s="270"/>
      <c r="HB47" s="270"/>
      <c r="HC47" s="270"/>
      <c r="HD47" s="270"/>
      <c r="HE47" s="270"/>
      <c r="HF47" s="270"/>
      <c r="HG47" s="270"/>
      <c r="HH47" s="270"/>
      <c r="HI47" s="270"/>
      <c r="HJ47" s="270"/>
      <c r="HK47" s="270"/>
      <c r="HL47" s="270"/>
      <c r="HM47" s="270"/>
      <c r="HN47" s="270"/>
      <c r="HO47" s="270"/>
      <c r="HP47" s="270"/>
      <c r="HQ47" s="270"/>
      <c r="HR47" s="270"/>
      <c r="HS47" s="270"/>
      <c r="HT47" s="270"/>
      <c r="HU47" s="270"/>
      <c r="HV47" s="270"/>
      <c r="HW47" s="270"/>
      <c r="HX47" s="270"/>
      <c r="HY47" s="270"/>
      <c r="HZ47" s="270"/>
      <c r="IA47" s="270"/>
      <c r="IB47" s="270"/>
      <c r="IC47" s="270"/>
      <c r="ID47" s="270"/>
      <c r="IE47" s="270"/>
      <c r="IF47" s="270"/>
      <c r="IG47" s="270"/>
      <c r="IH47" s="270"/>
      <c r="II47" s="270"/>
      <c r="IJ47" s="270"/>
      <c r="IK47" s="270"/>
      <c r="IL47" s="270"/>
      <c r="IM47" s="270"/>
      <c r="IN47" s="270"/>
      <c r="IO47" s="270"/>
      <c r="IP47" s="270"/>
      <c r="IQ47" s="270"/>
      <c r="IR47" s="270"/>
      <c r="IS47" s="270"/>
      <c r="IT47" s="270"/>
      <c r="IU47" s="270"/>
      <c r="IV47" s="270"/>
    </row>
    <row r="48" spans="1:256" s="129" customFormat="1" ht="30" customHeight="1">
      <c r="A48" s="270"/>
      <c r="B48" s="122"/>
      <c r="C48" s="509"/>
      <c r="D48" s="510"/>
      <c r="E48" s="511"/>
      <c r="F48" s="512"/>
      <c r="G48" s="513"/>
      <c r="H48" s="511"/>
      <c r="I48" s="512"/>
      <c r="J48" s="513"/>
      <c r="K48" s="514">
        <f>DATEDIF(E48,H48,"d")</f>
        <v>0</v>
      </c>
      <c r="L48" s="515"/>
      <c r="M48" s="411"/>
      <c r="N48" s="273"/>
      <c r="O48" s="274"/>
      <c r="P48" s="274"/>
      <c r="Q48" s="274"/>
      <c r="R48" s="274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270"/>
      <c r="CD48" s="270"/>
      <c r="CE48" s="270"/>
      <c r="CF48" s="270"/>
      <c r="CG48" s="270"/>
      <c r="CH48" s="270"/>
      <c r="CI48" s="270"/>
      <c r="CJ48" s="270"/>
      <c r="CK48" s="270"/>
      <c r="CL48" s="270"/>
      <c r="CM48" s="270"/>
      <c r="CN48" s="270"/>
      <c r="CO48" s="270"/>
      <c r="CP48" s="270"/>
      <c r="CQ48" s="270"/>
      <c r="CR48" s="270"/>
      <c r="CS48" s="270"/>
      <c r="CT48" s="270"/>
      <c r="CU48" s="270"/>
      <c r="CV48" s="270"/>
      <c r="CW48" s="270"/>
      <c r="CX48" s="270"/>
      <c r="CY48" s="270"/>
      <c r="CZ48" s="270"/>
      <c r="DA48" s="270"/>
      <c r="DB48" s="270"/>
      <c r="DC48" s="270"/>
      <c r="DD48" s="270"/>
      <c r="DE48" s="270"/>
      <c r="DF48" s="270"/>
      <c r="DG48" s="270"/>
      <c r="DH48" s="270"/>
      <c r="DI48" s="270"/>
      <c r="DJ48" s="270"/>
      <c r="DK48" s="270"/>
      <c r="DL48" s="270"/>
      <c r="DM48" s="270"/>
      <c r="DN48" s="270"/>
      <c r="DO48" s="270"/>
      <c r="DP48" s="270"/>
      <c r="DQ48" s="270"/>
      <c r="DR48" s="270"/>
      <c r="DS48" s="270"/>
      <c r="DT48" s="270"/>
      <c r="DU48" s="270"/>
      <c r="DV48" s="270"/>
      <c r="DW48" s="270"/>
      <c r="DX48" s="270"/>
      <c r="DY48" s="270"/>
      <c r="DZ48" s="270"/>
      <c r="EA48" s="270"/>
      <c r="EB48" s="270"/>
      <c r="EC48" s="270"/>
      <c r="ED48" s="270"/>
      <c r="EE48" s="270"/>
      <c r="EF48" s="270"/>
      <c r="EG48" s="270"/>
      <c r="EH48" s="270"/>
      <c r="EI48" s="270"/>
      <c r="EJ48" s="270"/>
      <c r="EK48" s="270"/>
      <c r="EL48" s="270"/>
      <c r="EM48" s="270"/>
      <c r="EN48" s="270"/>
      <c r="EO48" s="270"/>
      <c r="EP48" s="270"/>
      <c r="EQ48" s="270"/>
      <c r="ER48" s="270"/>
      <c r="ES48" s="270"/>
      <c r="ET48" s="270"/>
      <c r="EU48" s="270"/>
      <c r="EV48" s="270"/>
      <c r="EW48" s="270"/>
      <c r="EX48" s="270"/>
      <c r="EY48" s="270"/>
      <c r="EZ48" s="270"/>
      <c r="FA48" s="270"/>
      <c r="FB48" s="270"/>
      <c r="FC48" s="270"/>
      <c r="FD48" s="270"/>
      <c r="FE48" s="270"/>
      <c r="FF48" s="270"/>
      <c r="FG48" s="270"/>
      <c r="FH48" s="270"/>
      <c r="FI48" s="270"/>
      <c r="FJ48" s="270"/>
      <c r="FK48" s="270"/>
      <c r="FL48" s="270"/>
      <c r="FM48" s="270"/>
      <c r="FN48" s="270"/>
      <c r="FO48" s="270"/>
      <c r="FP48" s="270"/>
      <c r="FQ48" s="270"/>
      <c r="FR48" s="270"/>
      <c r="FS48" s="270"/>
      <c r="FT48" s="270"/>
      <c r="FU48" s="270"/>
      <c r="FV48" s="270"/>
      <c r="FW48" s="270"/>
      <c r="FX48" s="270"/>
      <c r="FY48" s="270"/>
      <c r="FZ48" s="270"/>
      <c r="GA48" s="270"/>
      <c r="GB48" s="270"/>
      <c r="GC48" s="270"/>
      <c r="GD48" s="270"/>
      <c r="GE48" s="270"/>
      <c r="GF48" s="270"/>
      <c r="GG48" s="270"/>
      <c r="GH48" s="270"/>
      <c r="GI48" s="270"/>
      <c r="GJ48" s="270"/>
      <c r="GK48" s="270"/>
      <c r="GL48" s="270"/>
      <c r="GM48" s="270"/>
      <c r="GN48" s="270"/>
      <c r="GO48" s="270"/>
      <c r="GP48" s="270"/>
      <c r="GQ48" s="270"/>
      <c r="GR48" s="270"/>
      <c r="GS48" s="270"/>
      <c r="GT48" s="270"/>
      <c r="GU48" s="270"/>
      <c r="GV48" s="270"/>
      <c r="GW48" s="270"/>
      <c r="GX48" s="270"/>
      <c r="GY48" s="270"/>
      <c r="GZ48" s="270"/>
      <c r="HA48" s="270"/>
      <c r="HB48" s="270"/>
      <c r="HC48" s="270"/>
      <c r="HD48" s="270"/>
      <c r="HE48" s="270"/>
      <c r="HF48" s="270"/>
      <c r="HG48" s="270"/>
      <c r="HH48" s="270"/>
      <c r="HI48" s="270"/>
      <c r="HJ48" s="270"/>
      <c r="HK48" s="270"/>
      <c r="HL48" s="270"/>
      <c r="HM48" s="270"/>
      <c r="HN48" s="270"/>
      <c r="HO48" s="270"/>
      <c r="HP48" s="270"/>
      <c r="HQ48" s="270"/>
      <c r="HR48" s="270"/>
      <c r="HS48" s="270"/>
      <c r="HT48" s="270"/>
      <c r="HU48" s="270"/>
      <c r="HV48" s="270"/>
      <c r="HW48" s="270"/>
      <c r="HX48" s="270"/>
      <c r="HY48" s="270"/>
      <c r="HZ48" s="270"/>
      <c r="IA48" s="270"/>
      <c r="IB48" s="270"/>
      <c r="IC48" s="270"/>
      <c r="ID48" s="270"/>
      <c r="IE48" s="270"/>
      <c r="IF48" s="270"/>
      <c r="IG48" s="270"/>
      <c r="IH48" s="270"/>
      <c r="II48" s="270"/>
      <c r="IJ48" s="270"/>
      <c r="IK48" s="270"/>
      <c r="IL48" s="270"/>
      <c r="IM48" s="270"/>
      <c r="IN48" s="270"/>
      <c r="IO48" s="270"/>
      <c r="IP48" s="270"/>
      <c r="IQ48" s="270"/>
      <c r="IR48" s="270"/>
      <c r="IS48" s="270"/>
      <c r="IT48" s="270"/>
      <c r="IU48" s="270"/>
      <c r="IV48" s="270"/>
    </row>
    <row r="49" spans="1:256" s="120" customFormat="1" ht="30" customHeight="1">
      <c r="A49" s="270"/>
      <c r="B49" s="122"/>
      <c r="C49" s="509"/>
      <c r="D49" s="510"/>
      <c r="E49" s="511"/>
      <c r="F49" s="512"/>
      <c r="G49" s="513"/>
      <c r="H49" s="511"/>
      <c r="I49" s="512"/>
      <c r="J49" s="513"/>
      <c r="K49" s="514">
        <f>DATEDIF(E49,H49,"d")</f>
        <v>0</v>
      </c>
      <c r="L49" s="515"/>
      <c r="M49" s="411"/>
      <c r="N49" s="273"/>
      <c r="O49" s="274"/>
      <c r="P49" s="274"/>
      <c r="Q49" s="274"/>
      <c r="R49" s="274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  <c r="CE49" s="270"/>
      <c r="CF49" s="270"/>
      <c r="CG49" s="270"/>
      <c r="CH49" s="270"/>
      <c r="CI49" s="270"/>
      <c r="CJ49" s="270"/>
      <c r="CK49" s="270"/>
      <c r="CL49" s="270"/>
      <c r="CM49" s="270"/>
      <c r="CN49" s="270"/>
      <c r="CO49" s="270"/>
      <c r="CP49" s="270"/>
      <c r="CQ49" s="270"/>
      <c r="CR49" s="270"/>
      <c r="CS49" s="270"/>
      <c r="CT49" s="270"/>
      <c r="CU49" s="270"/>
      <c r="CV49" s="270"/>
      <c r="CW49" s="270"/>
      <c r="CX49" s="270"/>
      <c r="CY49" s="270"/>
      <c r="CZ49" s="270"/>
      <c r="DA49" s="270"/>
      <c r="DB49" s="270"/>
      <c r="DC49" s="270"/>
      <c r="DD49" s="270"/>
      <c r="DE49" s="270"/>
      <c r="DF49" s="270"/>
      <c r="DG49" s="270"/>
      <c r="DH49" s="270"/>
      <c r="DI49" s="270"/>
      <c r="DJ49" s="270"/>
      <c r="DK49" s="270"/>
      <c r="DL49" s="270"/>
      <c r="DM49" s="270"/>
      <c r="DN49" s="270"/>
      <c r="DO49" s="270"/>
      <c r="DP49" s="270"/>
      <c r="DQ49" s="270"/>
      <c r="DR49" s="270"/>
      <c r="DS49" s="270"/>
      <c r="DT49" s="270"/>
      <c r="DU49" s="270"/>
      <c r="DV49" s="270"/>
      <c r="DW49" s="270"/>
      <c r="DX49" s="270"/>
      <c r="DY49" s="270"/>
      <c r="DZ49" s="270"/>
      <c r="EA49" s="270"/>
      <c r="EB49" s="270"/>
      <c r="EC49" s="270"/>
      <c r="ED49" s="270"/>
      <c r="EE49" s="270"/>
      <c r="EF49" s="270"/>
      <c r="EG49" s="270"/>
      <c r="EH49" s="270"/>
      <c r="EI49" s="270"/>
      <c r="EJ49" s="270"/>
      <c r="EK49" s="270"/>
      <c r="EL49" s="270"/>
      <c r="EM49" s="270"/>
      <c r="EN49" s="270"/>
      <c r="EO49" s="270"/>
      <c r="EP49" s="270"/>
      <c r="EQ49" s="270"/>
      <c r="ER49" s="270"/>
      <c r="ES49" s="270"/>
      <c r="ET49" s="270"/>
      <c r="EU49" s="270"/>
      <c r="EV49" s="270"/>
      <c r="EW49" s="270"/>
      <c r="EX49" s="270"/>
      <c r="EY49" s="270"/>
      <c r="EZ49" s="270"/>
      <c r="FA49" s="270"/>
      <c r="FB49" s="270"/>
      <c r="FC49" s="270"/>
      <c r="FD49" s="270"/>
      <c r="FE49" s="270"/>
      <c r="FF49" s="270"/>
      <c r="FG49" s="270"/>
      <c r="FH49" s="270"/>
      <c r="FI49" s="270"/>
      <c r="FJ49" s="270"/>
      <c r="FK49" s="270"/>
      <c r="FL49" s="270"/>
      <c r="FM49" s="270"/>
      <c r="FN49" s="270"/>
      <c r="FO49" s="270"/>
      <c r="FP49" s="270"/>
      <c r="FQ49" s="270"/>
      <c r="FR49" s="270"/>
      <c r="FS49" s="270"/>
      <c r="FT49" s="270"/>
      <c r="FU49" s="270"/>
      <c r="FV49" s="270"/>
      <c r="FW49" s="270"/>
      <c r="FX49" s="270"/>
      <c r="FY49" s="270"/>
      <c r="FZ49" s="270"/>
      <c r="GA49" s="270"/>
      <c r="GB49" s="270"/>
      <c r="GC49" s="270"/>
      <c r="GD49" s="270"/>
      <c r="GE49" s="270"/>
      <c r="GF49" s="270"/>
      <c r="GG49" s="270"/>
      <c r="GH49" s="270"/>
      <c r="GI49" s="270"/>
      <c r="GJ49" s="270"/>
      <c r="GK49" s="270"/>
      <c r="GL49" s="270"/>
      <c r="GM49" s="270"/>
      <c r="GN49" s="270"/>
      <c r="GO49" s="270"/>
      <c r="GP49" s="270"/>
      <c r="GQ49" s="270"/>
      <c r="GR49" s="270"/>
      <c r="GS49" s="270"/>
      <c r="GT49" s="270"/>
      <c r="GU49" s="270"/>
      <c r="GV49" s="270"/>
      <c r="GW49" s="270"/>
      <c r="GX49" s="270"/>
      <c r="GY49" s="270"/>
      <c r="GZ49" s="270"/>
      <c r="HA49" s="270"/>
      <c r="HB49" s="270"/>
      <c r="HC49" s="270"/>
      <c r="HD49" s="270"/>
      <c r="HE49" s="270"/>
      <c r="HF49" s="270"/>
      <c r="HG49" s="270"/>
      <c r="HH49" s="270"/>
      <c r="HI49" s="270"/>
      <c r="HJ49" s="270"/>
      <c r="HK49" s="270"/>
      <c r="HL49" s="270"/>
      <c r="HM49" s="270"/>
      <c r="HN49" s="270"/>
      <c r="HO49" s="270"/>
      <c r="HP49" s="270"/>
      <c r="HQ49" s="270"/>
      <c r="HR49" s="270"/>
      <c r="HS49" s="270"/>
      <c r="HT49" s="270"/>
      <c r="HU49" s="270"/>
      <c r="HV49" s="270"/>
      <c r="HW49" s="270"/>
      <c r="HX49" s="270"/>
      <c r="HY49" s="270"/>
      <c r="HZ49" s="270"/>
      <c r="IA49" s="270"/>
      <c r="IB49" s="270"/>
      <c r="IC49" s="270"/>
      <c r="ID49" s="270"/>
      <c r="IE49" s="270"/>
      <c r="IF49" s="270"/>
      <c r="IG49" s="270"/>
      <c r="IH49" s="270"/>
      <c r="II49" s="270"/>
      <c r="IJ49" s="270"/>
      <c r="IK49" s="270"/>
      <c r="IL49" s="270"/>
      <c r="IM49" s="270"/>
      <c r="IN49" s="270"/>
      <c r="IO49" s="270"/>
      <c r="IP49" s="270"/>
      <c r="IQ49" s="270"/>
      <c r="IR49" s="270"/>
      <c r="IS49" s="270"/>
      <c r="IT49" s="270"/>
      <c r="IU49" s="270"/>
      <c r="IV49" s="270"/>
    </row>
    <row r="50" spans="1:256" s="129" customFormat="1" ht="30" customHeight="1">
      <c r="A50" s="270"/>
      <c r="B50" s="122"/>
      <c r="C50" s="509"/>
      <c r="D50" s="510"/>
      <c r="E50" s="511"/>
      <c r="F50" s="512"/>
      <c r="G50" s="513"/>
      <c r="H50" s="511"/>
      <c r="I50" s="512"/>
      <c r="J50" s="513"/>
      <c r="K50" s="514">
        <f>DATEDIF(E50,H50,"d")</f>
        <v>0</v>
      </c>
      <c r="L50" s="515"/>
      <c r="M50" s="411"/>
      <c r="N50" s="273"/>
      <c r="O50" s="274"/>
      <c r="P50" s="274"/>
      <c r="Q50" s="274"/>
      <c r="R50" s="274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270"/>
      <c r="BY50" s="270"/>
      <c r="BZ50" s="270"/>
      <c r="CA50" s="270"/>
      <c r="CB50" s="270"/>
      <c r="CC50" s="270"/>
      <c r="CD50" s="270"/>
      <c r="CE50" s="270"/>
      <c r="CF50" s="270"/>
      <c r="CG50" s="270"/>
      <c r="CH50" s="270"/>
      <c r="CI50" s="270"/>
      <c r="CJ50" s="270"/>
      <c r="CK50" s="270"/>
      <c r="CL50" s="270"/>
      <c r="CM50" s="270"/>
      <c r="CN50" s="270"/>
      <c r="CO50" s="270"/>
      <c r="CP50" s="270"/>
      <c r="CQ50" s="270"/>
      <c r="CR50" s="270"/>
      <c r="CS50" s="270"/>
      <c r="CT50" s="270"/>
      <c r="CU50" s="270"/>
      <c r="CV50" s="270"/>
      <c r="CW50" s="270"/>
      <c r="CX50" s="270"/>
      <c r="CY50" s="270"/>
      <c r="CZ50" s="270"/>
      <c r="DA50" s="270"/>
      <c r="DB50" s="270"/>
      <c r="DC50" s="270"/>
      <c r="DD50" s="270"/>
      <c r="DE50" s="270"/>
      <c r="DF50" s="270"/>
      <c r="DG50" s="270"/>
      <c r="DH50" s="270"/>
      <c r="DI50" s="270"/>
      <c r="DJ50" s="270"/>
      <c r="DK50" s="270"/>
      <c r="DL50" s="270"/>
      <c r="DM50" s="270"/>
      <c r="DN50" s="270"/>
      <c r="DO50" s="270"/>
      <c r="DP50" s="270"/>
      <c r="DQ50" s="270"/>
      <c r="DR50" s="270"/>
      <c r="DS50" s="270"/>
      <c r="DT50" s="270"/>
      <c r="DU50" s="270"/>
      <c r="DV50" s="270"/>
      <c r="DW50" s="270"/>
      <c r="DX50" s="270"/>
      <c r="DY50" s="270"/>
      <c r="DZ50" s="270"/>
      <c r="EA50" s="270"/>
      <c r="EB50" s="270"/>
      <c r="EC50" s="270"/>
      <c r="ED50" s="270"/>
      <c r="EE50" s="270"/>
      <c r="EF50" s="270"/>
      <c r="EG50" s="270"/>
      <c r="EH50" s="270"/>
      <c r="EI50" s="270"/>
      <c r="EJ50" s="270"/>
      <c r="EK50" s="270"/>
      <c r="EL50" s="270"/>
      <c r="EM50" s="270"/>
      <c r="EN50" s="270"/>
      <c r="EO50" s="270"/>
      <c r="EP50" s="270"/>
      <c r="EQ50" s="270"/>
      <c r="ER50" s="270"/>
      <c r="ES50" s="270"/>
      <c r="ET50" s="270"/>
      <c r="EU50" s="270"/>
      <c r="EV50" s="270"/>
      <c r="EW50" s="270"/>
      <c r="EX50" s="270"/>
      <c r="EY50" s="270"/>
      <c r="EZ50" s="270"/>
      <c r="FA50" s="270"/>
      <c r="FB50" s="270"/>
      <c r="FC50" s="270"/>
      <c r="FD50" s="270"/>
      <c r="FE50" s="270"/>
      <c r="FF50" s="270"/>
      <c r="FG50" s="270"/>
      <c r="FH50" s="270"/>
      <c r="FI50" s="270"/>
      <c r="FJ50" s="270"/>
      <c r="FK50" s="270"/>
      <c r="FL50" s="270"/>
      <c r="FM50" s="270"/>
      <c r="FN50" s="270"/>
      <c r="FO50" s="270"/>
      <c r="FP50" s="270"/>
      <c r="FQ50" s="270"/>
      <c r="FR50" s="270"/>
      <c r="FS50" s="270"/>
      <c r="FT50" s="270"/>
      <c r="FU50" s="270"/>
      <c r="FV50" s="270"/>
      <c r="FW50" s="270"/>
      <c r="FX50" s="270"/>
      <c r="FY50" s="270"/>
      <c r="FZ50" s="270"/>
      <c r="GA50" s="270"/>
      <c r="GB50" s="270"/>
      <c r="GC50" s="270"/>
      <c r="GD50" s="270"/>
      <c r="GE50" s="270"/>
      <c r="GF50" s="270"/>
      <c r="GG50" s="270"/>
      <c r="GH50" s="270"/>
      <c r="GI50" s="270"/>
      <c r="GJ50" s="270"/>
      <c r="GK50" s="270"/>
      <c r="GL50" s="270"/>
      <c r="GM50" s="270"/>
      <c r="GN50" s="270"/>
      <c r="GO50" s="270"/>
      <c r="GP50" s="270"/>
      <c r="GQ50" s="270"/>
      <c r="GR50" s="270"/>
      <c r="GS50" s="270"/>
      <c r="GT50" s="270"/>
      <c r="GU50" s="270"/>
      <c r="GV50" s="270"/>
      <c r="GW50" s="270"/>
      <c r="GX50" s="270"/>
      <c r="GY50" s="270"/>
      <c r="GZ50" s="270"/>
      <c r="HA50" s="270"/>
      <c r="HB50" s="270"/>
      <c r="HC50" s="270"/>
      <c r="HD50" s="270"/>
      <c r="HE50" s="270"/>
      <c r="HF50" s="270"/>
      <c r="HG50" s="270"/>
      <c r="HH50" s="270"/>
      <c r="HI50" s="270"/>
      <c r="HJ50" s="270"/>
      <c r="HK50" s="270"/>
      <c r="HL50" s="270"/>
      <c r="HM50" s="270"/>
      <c r="HN50" s="270"/>
      <c r="HO50" s="270"/>
      <c r="HP50" s="270"/>
      <c r="HQ50" s="270"/>
      <c r="HR50" s="270"/>
      <c r="HS50" s="270"/>
      <c r="HT50" s="270"/>
      <c r="HU50" s="270"/>
      <c r="HV50" s="270"/>
      <c r="HW50" s="270"/>
      <c r="HX50" s="270"/>
      <c r="HY50" s="270"/>
      <c r="HZ50" s="270"/>
      <c r="IA50" s="270"/>
      <c r="IB50" s="270"/>
      <c r="IC50" s="270"/>
      <c r="ID50" s="270"/>
      <c r="IE50" s="270"/>
      <c r="IF50" s="270"/>
      <c r="IG50" s="270"/>
      <c r="IH50" s="270"/>
      <c r="II50" s="270"/>
      <c r="IJ50" s="270"/>
      <c r="IK50" s="270"/>
      <c r="IL50" s="270"/>
      <c r="IM50" s="270"/>
      <c r="IN50" s="270"/>
      <c r="IO50" s="270"/>
      <c r="IP50" s="270"/>
      <c r="IQ50" s="270"/>
      <c r="IR50" s="270"/>
      <c r="IS50" s="270"/>
      <c r="IT50" s="270"/>
      <c r="IU50" s="270"/>
      <c r="IV50" s="270"/>
    </row>
    <row r="51" spans="1:256" s="129" customFormat="1" ht="30" customHeight="1">
      <c r="A51" s="270"/>
      <c r="B51" s="275">
        <f>COUNT(C47:D51)</f>
        <v>0</v>
      </c>
      <c r="C51" s="509"/>
      <c r="D51" s="510"/>
      <c r="E51" s="511"/>
      <c r="F51" s="512"/>
      <c r="G51" s="513"/>
      <c r="H51" s="511"/>
      <c r="I51" s="512"/>
      <c r="J51" s="513"/>
      <c r="K51" s="514">
        <f>DATEDIF(E51,H51,"d")</f>
        <v>0</v>
      </c>
      <c r="L51" s="515"/>
      <c r="M51" s="273">
        <f>COUNTIF(K47:L51,"=0")</f>
        <v>5</v>
      </c>
      <c r="N51" s="274">
        <f>COUNTIF(K47:L51,"&lt;=30")</f>
        <v>5</v>
      </c>
      <c r="O51" s="274">
        <f>N51-M51</f>
        <v>0</v>
      </c>
      <c r="P51" s="397"/>
      <c r="Q51" s="274"/>
      <c r="R51" s="274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0"/>
      <c r="CK51" s="270"/>
      <c r="CL51" s="270"/>
      <c r="CM51" s="270"/>
      <c r="CN51" s="270"/>
      <c r="CO51" s="270"/>
      <c r="CP51" s="270"/>
      <c r="CQ51" s="270"/>
      <c r="CR51" s="270"/>
      <c r="CS51" s="270"/>
      <c r="CT51" s="270"/>
      <c r="CU51" s="270"/>
      <c r="CV51" s="270"/>
      <c r="CW51" s="270"/>
      <c r="CX51" s="270"/>
      <c r="CY51" s="270"/>
      <c r="CZ51" s="270"/>
      <c r="DA51" s="270"/>
      <c r="DB51" s="270"/>
      <c r="DC51" s="270"/>
      <c r="DD51" s="270"/>
      <c r="DE51" s="270"/>
      <c r="DF51" s="270"/>
      <c r="DG51" s="270"/>
      <c r="DH51" s="270"/>
      <c r="DI51" s="270"/>
      <c r="DJ51" s="270"/>
      <c r="DK51" s="270"/>
      <c r="DL51" s="270"/>
      <c r="DM51" s="270"/>
      <c r="DN51" s="270"/>
      <c r="DO51" s="270"/>
      <c r="DP51" s="270"/>
      <c r="DQ51" s="270"/>
      <c r="DR51" s="270"/>
      <c r="DS51" s="270"/>
      <c r="DT51" s="270"/>
      <c r="DU51" s="270"/>
      <c r="DV51" s="270"/>
      <c r="DW51" s="270"/>
      <c r="DX51" s="270"/>
      <c r="DY51" s="270"/>
      <c r="DZ51" s="270"/>
      <c r="EA51" s="270"/>
      <c r="EB51" s="270"/>
      <c r="EC51" s="270"/>
      <c r="ED51" s="270"/>
      <c r="EE51" s="270"/>
      <c r="EF51" s="270"/>
      <c r="EG51" s="270"/>
      <c r="EH51" s="270"/>
      <c r="EI51" s="270"/>
      <c r="EJ51" s="270"/>
      <c r="EK51" s="270"/>
      <c r="EL51" s="270"/>
      <c r="EM51" s="270"/>
      <c r="EN51" s="270"/>
      <c r="EO51" s="270"/>
      <c r="EP51" s="270"/>
      <c r="EQ51" s="270"/>
      <c r="ER51" s="270"/>
      <c r="ES51" s="270"/>
      <c r="ET51" s="270"/>
      <c r="EU51" s="270"/>
      <c r="EV51" s="270"/>
      <c r="EW51" s="270"/>
      <c r="EX51" s="270"/>
      <c r="EY51" s="270"/>
      <c r="EZ51" s="270"/>
      <c r="FA51" s="270"/>
      <c r="FB51" s="270"/>
      <c r="FC51" s="270"/>
      <c r="FD51" s="270"/>
      <c r="FE51" s="270"/>
      <c r="FF51" s="270"/>
      <c r="FG51" s="270"/>
      <c r="FH51" s="270"/>
      <c r="FI51" s="270"/>
      <c r="FJ51" s="270"/>
      <c r="FK51" s="270"/>
      <c r="FL51" s="270"/>
      <c r="FM51" s="270"/>
      <c r="FN51" s="270"/>
      <c r="FO51" s="270"/>
      <c r="FP51" s="270"/>
      <c r="FQ51" s="270"/>
      <c r="FR51" s="270"/>
      <c r="FS51" s="270"/>
      <c r="FT51" s="270"/>
      <c r="FU51" s="270"/>
      <c r="FV51" s="270"/>
      <c r="FW51" s="270"/>
      <c r="FX51" s="270"/>
      <c r="FY51" s="270"/>
      <c r="FZ51" s="270"/>
      <c r="GA51" s="270"/>
      <c r="GB51" s="270"/>
      <c r="GC51" s="270"/>
      <c r="GD51" s="270"/>
      <c r="GE51" s="270"/>
      <c r="GF51" s="270"/>
      <c r="GG51" s="270"/>
      <c r="GH51" s="270"/>
      <c r="GI51" s="270"/>
      <c r="GJ51" s="270"/>
      <c r="GK51" s="270"/>
      <c r="GL51" s="270"/>
      <c r="GM51" s="270"/>
      <c r="GN51" s="270"/>
      <c r="GO51" s="270"/>
      <c r="GP51" s="270"/>
      <c r="GQ51" s="270"/>
      <c r="GR51" s="270"/>
      <c r="GS51" s="270"/>
      <c r="GT51" s="270"/>
      <c r="GU51" s="270"/>
      <c r="GV51" s="270"/>
      <c r="GW51" s="270"/>
      <c r="GX51" s="270"/>
      <c r="GY51" s="270"/>
      <c r="GZ51" s="270"/>
      <c r="HA51" s="270"/>
      <c r="HB51" s="270"/>
      <c r="HC51" s="270"/>
      <c r="HD51" s="270"/>
      <c r="HE51" s="270"/>
      <c r="HF51" s="270"/>
      <c r="HG51" s="270"/>
      <c r="HH51" s="270"/>
      <c r="HI51" s="270"/>
      <c r="HJ51" s="270"/>
      <c r="HK51" s="270"/>
      <c r="HL51" s="270"/>
      <c r="HM51" s="270"/>
      <c r="HN51" s="270"/>
      <c r="HO51" s="270"/>
      <c r="HP51" s="270"/>
      <c r="HQ51" s="270"/>
      <c r="HR51" s="270"/>
      <c r="HS51" s="270"/>
      <c r="HT51" s="270"/>
      <c r="HU51" s="270"/>
      <c r="HV51" s="270"/>
      <c r="HW51" s="270"/>
      <c r="HX51" s="270"/>
      <c r="HY51" s="270"/>
      <c r="HZ51" s="270"/>
      <c r="IA51" s="270"/>
      <c r="IB51" s="270"/>
      <c r="IC51" s="270"/>
      <c r="ID51" s="270"/>
      <c r="IE51" s="270"/>
      <c r="IF51" s="270"/>
      <c r="IG51" s="270"/>
      <c r="IH51" s="270"/>
      <c r="II51" s="270"/>
      <c r="IJ51" s="270"/>
      <c r="IK51" s="270"/>
      <c r="IL51" s="270"/>
      <c r="IM51" s="270"/>
      <c r="IN51" s="270"/>
      <c r="IO51" s="270"/>
      <c r="IP51" s="270"/>
      <c r="IQ51" s="270"/>
      <c r="IR51" s="270"/>
      <c r="IS51" s="270"/>
      <c r="IT51" s="270"/>
      <c r="IU51" s="270"/>
      <c r="IV51" s="270"/>
    </row>
    <row r="52" spans="1:256" s="129" customFormat="1" ht="20.25">
      <c r="A52" s="265"/>
      <c r="B52" s="265"/>
      <c r="C52" s="265"/>
      <c r="D52" s="277" t="s">
        <v>61</v>
      </c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265"/>
      <c r="CL52" s="265"/>
      <c r="CM52" s="265"/>
      <c r="CN52" s="265"/>
      <c r="CO52" s="265"/>
      <c r="CP52" s="265"/>
      <c r="CQ52" s="265"/>
      <c r="CR52" s="265"/>
      <c r="CS52" s="265"/>
      <c r="CT52" s="265"/>
      <c r="CU52" s="265"/>
      <c r="CV52" s="265"/>
      <c r="CW52" s="265"/>
      <c r="CX52" s="265"/>
      <c r="CY52" s="265"/>
      <c r="CZ52" s="265"/>
      <c r="DA52" s="265"/>
      <c r="DB52" s="265"/>
      <c r="DC52" s="265"/>
      <c r="DD52" s="265"/>
      <c r="DE52" s="265"/>
      <c r="DF52" s="265"/>
      <c r="DG52" s="265"/>
      <c r="DH52" s="265"/>
      <c r="DI52" s="265"/>
      <c r="DJ52" s="265"/>
      <c r="DK52" s="265"/>
      <c r="DL52" s="265"/>
      <c r="DM52" s="265"/>
      <c r="DN52" s="265"/>
      <c r="DO52" s="265"/>
      <c r="DP52" s="265"/>
      <c r="DQ52" s="265"/>
      <c r="DR52" s="265"/>
      <c r="DS52" s="265"/>
      <c r="DT52" s="265"/>
      <c r="DU52" s="265"/>
      <c r="DV52" s="265"/>
      <c r="DW52" s="265"/>
      <c r="DX52" s="265"/>
      <c r="DY52" s="265"/>
      <c r="DZ52" s="265"/>
      <c r="EA52" s="265"/>
      <c r="EB52" s="265"/>
      <c r="EC52" s="265"/>
      <c r="ED52" s="265"/>
      <c r="EE52" s="265"/>
      <c r="EF52" s="265"/>
      <c r="EG52" s="265"/>
      <c r="EH52" s="265"/>
      <c r="EI52" s="265"/>
      <c r="EJ52" s="265"/>
      <c r="EK52" s="265"/>
      <c r="EL52" s="265"/>
      <c r="EM52" s="265"/>
      <c r="EN52" s="265"/>
      <c r="EO52" s="265"/>
      <c r="EP52" s="265"/>
      <c r="EQ52" s="265"/>
      <c r="ER52" s="265"/>
      <c r="ES52" s="265"/>
      <c r="ET52" s="265"/>
      <c r="EU52" s="265"/>
      <c r="EV52" s="265"/>
      <c r="EW52" s="265"/>
      <c r="EX52" s="265"/>
      <c r="EY52" s="265"/>
      <c r="EZ52" s="265"/>
      <c r="FA52" s="265"/>
      <c r="FB52" s="265"/>
      <c r="FC52" s="265"/>
      <c r="FD52" s="265"/>
      <c r="FE52" s="265"/>
      <c r="FF52" s="265"/>
      <c r="FG52" s="265"/>
      <c r="FH52" s="265"/>
      <c r="FI52" s="265"/>
      <c r="FJ52" s="265"/>
      <c r="FK52" s="265"/>
      <c r="FL52" s="265"/>
      <c r="FM52" s="265"/>
      <c r="FN52" s="265"/>
      <c r="FO52" s="265"/>
      <c r="FP52" s="265"/>
      <c r="FQ52" s="265"/>
      <c r="FR52" s="265"/>
      <c r="FS52" s="265"/>
      <c r="FT52" s="265"/>
      <c r="FU52" s="265"/>
      <c r="FV52" s="265"/>
      <c r="FW52" s="265"/>
      <c r="FX52" s="265"/>
      <c r="FY52" s="265"/>
      <c r="FZ52" s="265"/>
      <c r="GA52" s="265"/>
      <c r="GB52" s="265"/>
      <c r="GC52" s="265"/>
      <c r="GD52" s="265"/>
      <c r="GE52" s="265"/>
      <c r="GF52" s="265"/>
      <c r="GG52" s="265"/>
      <c r="GH52" s="265"/>
      <c r="GI52" s="265"/>
      <c r="GJ52" s="265"/>
      <c r="GK52" s="265"/>
      <c r="GL52" s="265"/>
      <c r="GM52" s="265"/>
      <c r="GN52" s="265"/>
      <c r="GO52" s="265"/>
      <c r="GP52" s="265"/>
      <c r="GQ52" s="265"/>
      <c r="GR52" s="265"/>
      <c r="GS52" s="265"/>
      <c r="GT52" s="265"/>
      <c r="GU52" s="265"/>
      <c r="GV52" s="265"/>
      <c r="GW52" s="265"/>
      <c r="GX52" s="265"/>
      <c r="GY52" s="265"/>
      <c r="GZ52" s="265"/>
      <c r="HA52" s="265"/>
      <c r="HB52" s="265"/>
      <c r="HC52" s="265"/>
      <c r="HD52" s="265"/>
      <c r="HE52" s="265"/>
      <c r="HF52" s="265"/>
      <c r="HG52" s="265"/>
      <c r="HH52" s="265"/>
      <c r="HI52" s="265"/>
      <c r="HJ52" s="265"/>
      <c r="HK52" s="265"/>
      <c r="HL52" s="265"/>
      <c r="HM52" s="265"/>
      <c r="HN52" s="265"/>
      <c r="HO52" s="265"/>
      <c r="HP52" s="265"/>
      <c r="HQ52" s="265"/>
      <c r="HR52" s="265"/>
      <c r="HS52" s="265"/>
      <c r="HT52" s="265"/>
      <c r="HU52" s="265"/>
      <c r="HV52" s="265"/>
      <c r="HW52" s="265"/>
      <c r="HX52" s="265"/>
      <c r="HY52" s="265"/>
      <c r="HZ52" s="265"/>
      <c r="IA52" s="265"/>
      <c r="IB52" s="265"/>
      <c r="IC52" s="265"/>
      <c r="ID52" s="265"/>
      <c r="IE52" s="265"/>
      <c r="IF52" s="265"/>
      <c r="IG52" s="265"/>
      <c r="IH52" s="265"/>
      <c r="II52" s="265"/>
      <c r="IJ52" s="265"/>
      <c r="IK52" s="265"/>
      <c r="IL52" s="265"/>
      <c r="IM52" s="265"/>
      <c r="IN52" s="265"/>
      <c r="IO52" s="265"/>
      <c r="IP52" s="265"/>
      <c r="IQ52" s="265"/>
      <c r="IR52" s="265"/>
      <c r="IS52" s="265"/>
      <c r="IT52" s="265"/>
      <c r="IU52" s="265"/>
      <c r="IV52" s="265"/>
    </row>
    <row r="53" spans="1:256" s="129" customFormat="1" ht="20.25">
      <c r="A53" s="265"/>
      <c r="B53" s="265"/>
      <c r="C53" s="265"/>
      <c r="D53" s="277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5"/>
      <c r="CK53" s="265"/>
      <c r="CL53" s="265"/>
      <c r="CM53" s="265"/>
      <c r="CN53" s="265"/>
      <c r="CO53" s="265"/>
      <c r="CP53" s="265"/>
      <c r="CQ53" s="265"/>
      <c r="CR53" s="265"/>
      <c r="CS53" s="265"/>
      <c r="CT53" s="265"/>
      <c r="CU53" s="265"/>
      <c r="CV53" s="265"/>
      <c r="CW53" s="265"/>
      <c r="CX53" s="265"/>
      <c r="CY53" s="265"/>
      <c r="CZ53" s="265"/>
      <c r="DA53" s="265"/>
      <c r="DB53" s="265"/>
      <c r="DC53" s="265"/>
      <c r="DD53" s="265"/>
      <c r="DE53" s="265"/>
      <c r="DF53" s="265"/>
      <c r="DG53" s="265"/>
      <c r="DH53" s="265"/>
      <c r="DI53" s="265"/>
      <c r="DJ53" s="265"/>
      <c r="DK53" s="265"/>
      <c r="DL53" s="265"/>
      <c r="DM53" s="265"/>
      <c r="DN53" s="265"/>
      <c r="DO53" s="265"/>
      <c r="DP53" s="265"/>
      <c r="DQ53" s="265"/>
      <c r="DR53" s="265"/>
      <c r="DS53" s="265"/>
      <c r="DT53" s="265"/>
      <c r="DU53" s="265"/>
      <c r="DV53" s="265"/>
      <c r="DW53" s="265"/>
      <c r="DX53" s="265"/>
      <c r="DY53" s="265"/>
      <c r="DZ53" s="265"/>
      <c r="EA53" s="265"/>
      <c r="EB53" s="265"/>
      <c r="EC53" s="265"/>
      <c r="ED53" s="265"/>
      <c r="EE53" s="265"/>
      <c r="EF53" s="265"/>
      <c r="EG53" s="265"/>
      <c r="EH53" s="265"/>
      <c r="EI53" s="265"/>
      <c r="EJ53" s="265"/>
      <c r="EK53" s="265"/>
      <c r="EL53" s="265"/>
      <c r="EM53" s="265"/>
      <c r="EN53" s="265"/>
      <c r="EO53" s="265"/>
      <c r="EP53" s="265"/>
      <c r="EQ53" s="265"/>
      <c r="ER53" s="265"/>
      <c r="ES53" s="265"/>
      <c r="ET53" s="265"/>
      <c r="EU53" s="265"/>
      <c r="EV53" s="265"/>
      <c r="EW53" s="265"/>
      <c r="EX53" s="265"/>
      <c r="EY53" s="265"/>
      <c r="EZ53" s="265"/>
      <c r="FA53" s="265"/>
      <c r="FB53" s="265"/>
      <c r="FC53" s="265"/>
      <c r="FD53" s="265"/>
      <c r="FE53" s="265"/>
      <c r="FF53" s="265"/>
      <c r="FG53" s="265"/>
      <c r="FH53" s="265"/>
      <c r="FI53" s="265"/>
      <c r="FJ53" s="265"/>
      <c r="FK53" s="265"/>
      <c r="FL53" s="265"/>
      <c r="FM53" s="265"/>
      <c r="FN53" s="265"/>
      <c r="FO53" s="265"/>
      <c r="FP53" s="265"/>
      <c r="FQ53" s="265"/>
      <c r="FR53" s="265"/>
      <c r="FS53" s="265"/>
      <c r="FT53" s="265"/>
      <c r="FU53" s="265"/>
      <c r="FV53" s="265"/>
      <c r="FW53" s="265"/>
      <c r="FX53" s="265"/>
      <c r="FY53" s="265"/>
      <c r="FZ53" s="265"/>
      <c r="GA53" s="265"/>
      <c r="GB53" s="265"/>
      <c r="GC53" s="265"/>
      <c r="GD53" s="265"/>
      <c r="GE53" s="265"/>
      <c r="GF53" s="265"/>
      <c r="GG53" s="265"/>
      <c r="GH53" s="265"/>
      <c r="GI53" s="265"/>
      <c r="GJ53" s="265"/>
      <c r="GK53" s="265"/>
      <c r="GL53" s="265"/>
      <c r="GM53" s="265"/>
      <c r="GN53" s="265"/>
      <c r="GO53" s="265"/>
      <c r="GP53" s="265"/>
      <c r="GQ53" s="265"/>
      <c r="GR53" s="265"/>
      <c r="GS53" s="265"/>
      <c r="GT53" s="265"/>
      <c r="GU53" s="265"/>
      <c r="GV53" s="265"/>
      <c r="GW53" s="265"/>
      <c r="GX53" s="265"/>
      <c r="GY53" s="265"/>
      <c r="GZ53" s="265"/>
      <c r="HA53" s="265"/>
      <c r="HB53" s="265"/>
      <c r="HC53" s="265"/>
      <c r="HD53" s="265"/>
      <c r="HE53" s="265"/>
      <c r="HF53" s="265"/>
      <c r="HG53" s="265"/>
      <c r="HH53" s="265"/>
      <c r="HI53" s="265"/>
      <c r="HJ53" s="265"/>
      <c r="HK53" s="265"/>
      <c r="HL53" s="265"/>
      <c r="HM53" s="265"/>
      <c r="HN53" s="265"/>
      <c r="HO53" s="265"/>
      <c r="HP53" s="265"/>
      <c r="HQ53" s="265"/>
      <c r="HR53" s="265"/>
      <c r="HS53" s="265"/>
      <c r="HT53" s="265"/>
      <c r="HU53" s="265"/>
      <c r="HV53" s="265"/>
      <c r="HW53" s="265"/>
      <c r="HX53" s="265"/>
      <c r="HY53" s="265"/>
      <c r="HZ53" s="265"/>
      <c r="IA53" s="265"/>
      <c r="IB53" s="265"/>
      <c r="IC53" s="265"/>
      <c r="ID53" s="265"/>
      <c r="IE53" s="265"/>
      <c r="IF53" s="265"/>
      <c r="IG53" s="265"/>
      <c r="IH53" s="265"/>
      <c r="II53" s="265"/>
      <c r="IJ53" s="265"/>
      <c r="IK53" s="265"/>
      <c r="IL53" s="265"/>
      <c r="IM53" s="265"/>
      <c r="IN53" s="265"/>
      <c r="IO53" s="265"/>
      <c r="IP53" s="265"/>
      <c r="IQ53" s="265"/>
      <c r="IR53" s="265"/>
      <c r="IS53" s="265"/>
      <c r="IT53" s="265"/>
      <c r="IU53" s="265"/>
      <c r="IV53" s="265"/>
    </row>
    <row r="54" spans="2:4" s="129" customFormat="1" ht="20.25">
      <c r="B54" s="502" t="s">
        <v>67</v>
      </c>
      <c r="C54" s="502"/>
      <c r="D54" s="502"/>
    </row>
    <row r="55" spans="2:13" s="129" customFormat="1" ht="20.25"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412"/>
    </row>
    <row r="56" spans="2:13" s="129" customFormat="1" ht="20.25">
      <c r="B56" s="508"/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412"/>
    </row>
    <row r="57" spans="2:13" s="129" customFormat="1" ht="20.25">
      <c r="B57" s="508"/>
      <c r="C57" s="508"/>
      <c r="D57" s="508"/>
      <c r="E57" s="508"/>
      <c r="F57" s="508"/>
      <c r="G57" s="508"/>
      <c r="H57" s="508"/>
      <c r="I57" s="508"/>
      <c r="J57" s="508"/>
      <c r="K57" s="508"/>
      <c r="L57" s="508"/>
      <c r="M57" s="412"/>
    </row>
    <row r="58" spans="2:13" s="129" customFormat="1" ht="20.25">
      <c r="B58" s="508"/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412"/>
    </row>
    <row r="59" spans="2:13" s="129" customFormat="1" ht="20.25">
      <c r="B59" s="508"/>
      <c r="C59" s="508"/>
      <c r="D59" s="508"/>
      <c r="E59" s="508"/>
      <c r="F59" s="508"/>
      <c r="G59" s="508"/>
      <c r="H59" s="508"/>
      <c r="I59" s="508"/>
      <c r="J59" s="508"/>
      <c r="K59" s="508"/>
      <c r="L59" s="508"/>
      <c r="M59" s="412"/>
    </row>
    <row r="60" spans="2:13" s="129" customFormat="1" ht="20.25">
      <c r="B60" s="508"/>
      <c r="C60" s="508"/>
      <c r="D60" s="508"/>
      <c r="E60" s="508"/>
      <c r="F60" s="508"/>
      <c r="G60" s="508"/>
      <c r="H60" s="508"/>
      <c r="I60" s="508"/>
      <c r="J60" s="508"/>
      <c r="K60" s="508"/>
      <c r="L60" s="508"/>
      <c r="M60" s="412"/>
    </row>
    <row r="61" spans="2:13" s="129" customFormat="1" ht="20.25">
      <c r="B61" s="508"/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412"/>
    </row>
    <row r="62" spans="2:13" s="129" customFormat="1" ht="20.25">
      <c r="B62" s="502" t="s">
        <v>61</v>
      </c>
      <c r="C62" s="502"/>
      <c r="D62" s="502"/>
      <c r="E62" s="502"/>
      <c r="F62" s="502"/>
      <c r="G62" s="502"/>
      <c r="H62" s="502"/>
      <c r="I62" s="502"/>
      <c r="J62" s="502"/>
      <c r="K62" s="130"/>
      <c r="L62" s="130"/>
      <c r="M62" s="130"/>
    </row>
    <row r="63" spans="1:256" ht="20.25">
      <c r="A63" s="129"/>
      <c r="B63" s="131"/>
      <c r="C63" s="131"/>
      <c r="D63" s="131"/>
      <c r="E63" s="131"/>
      <c r="F63" s="131"/>
      <c r="G63" s="131"/>
      <c r="H63" s="131"/>
      <c r="I63" s="130"/>
      <c r="J63" s="130"/>
      <c r="K63" s="130"/>
      <c r="L63" s="130"/>
      <c r="M63" s="130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  <c r="FW63" s="129"/>
      <c r="FX63" s="129"/>
      <c r="FY63" s="129"/>
      <c r="FZ63" s="129"/>
      <c r="GA63" s="129"/>
      <c r="GB63" s="129"/>
      <c r="GC63" s="129"/>
      <c r="GD63" s="129"/>
      <c r="GE63" s="129"/>
      <c r="GF63" s="129"/>
      <c r="GG63" s="129"/>
      <c r="GH63" s="129"/>
      <c r="GI63" s="129"/>
      <c r="GJ63" s="129"/>
      <c r="GK63" s="129"/>
      <c r="GL63" s="129"/>
      <c r="GM63" s="129"/>
      <c r="GN63" s="129"/>
      <c r="GO63" s="129"/>
      <c r="GP63" s="129"/>
      <c r="GQ63" s="129"/>
      <c r="GR63" s="129"/>
      <c r="GS63" s="129"/>
      <c r="GT63" s="129"/>
      <c r="GU63" s="129"/>
      <c r="GV63" s="129"/>
      <c r="GW63" s="129"/>
      <c r="GX63" s="129"/>
      <c r="GY63" s="129"/>
      <c r="GZ63" s="129"/>
      <c r="HA63" s="129"/>
      <c r="HB63" s="129"/>
      <c r="HC63" s="129"/>
      <c r="HD63" s="129"/>
      <c r="HE63" s="129"/>
      <c r="HF63" s="129"/>
      <c r="HG63" s="129"/>
      <c r="HH63" s="129"/>
      <c r="HI63" s="129"/>
      <c r="HJ63" s="129"/>
      <c r="HK63" s="129"/>
      <c r="HL63" s="129"/>
      <c r="HM63" s="129"/>
      <c r="HN63" s="129"/>
      <c r="HO63" s="129"/>
      <c r="HP63" s="129"/>
      <c r="HQ63" s="129"/>
      <c r="HR63" s="129"/>
      <c r="HS63" s="129"/>
      <c r="HT63" s="129"/>
      <c r="HU63" s="129"/>
      <c r="HV63" s="129"/>
      <c r="HW63" s="129"/>
      <c r="HX63" s="129"/>
      <c r="HY63" s="129"/>
      <c r="HZ63" s="129"/>
      <c r="IA63" s="129"/>
      <c r="IB63" s="129"/>
      <c r="IC63" s="129"/>
      <c r="ID63" s="129"/>
      <c r="IE63" s="129"/>
      <c r="IF63" s="129"/>
      <c r="IG63" s="129"/>
      <c r="IH63" s="129"/>
      <c r="II63" s="129"/>
      <c r="IJ63" s="129"/>
      <c r="IK63" s="129"/>
      <c r="IL63" s="129"/>
      <c r="IM63" s="129"/>
      <c r="IN63" s="129"/>
      <c r="IO63" s="129"/>
      <c r="IP63" s="129"/>
      <c r="IQ63" s="129"/>
      <c r="IR63" s="129"/>
      <c r="IS63" s="129"/>
      <c r="IT63" s="129"/>
      <c r="IU63" s="129"/>
      <c r="IV63" s="129"/>
    </row>
    <row r="64" spans="1:256" ht="20.25">
      <c r="A64" s="120"/>
      <c r="B64" s="214" t="s">
        <v>21</v>
      </c>
      <c r="C64" s="190"/>
      <c r="D64" s="190"/>
      <c r="E64" s="217"/>
      <c r="F64" s="190"/>
      <c r="G64" s="190"/>
      <c r="H64" s="190"/>
      <c r="I64" s="19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0"/>
      <c r="IH64" s="120"/>
      <c r="II64" s="120"/>
      <c r="IJ64" s="120"/>
      <c r="IK64" s="120"/>
      <c r="IL64" s="120"/>
      <c r="IM64" s="120"/>
      <c r="IN64" s="120"/>
      <c r="IO64" s="120"/>
      <c r="IP64" s="120"/>
      <c r="IQ64" s="120"/>
      <c r="IR64" s="120"/>
      <c r="IS64" s="120"/>
      <c r="IT64" s="120"/>
      <c r="IU64" s="120"/>
      <c r="IV64" s="120"/>
    </row>
    <row r="65" spans="1:256" ht="20.25">
      <c r="A65" s="129"/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412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  <c r="GQ65" s="129"/>
      <c r="GR65" s="129"/>
      <c r="GS65" s="129"/>
      <c r="GT65" s="129"/>
      <c r="GU65" s="129"/>
      <c r="GV65" s="129"/>
      <c r="GW65" s="129"/>
      <c r="GX65" s="129"/>
      <c r="GY65" s="129"/>
      <c r="GZ65" s="129"/>
      <c r="HA65" s="129"/>
      <c r="HB65" s="129"/>
      <c r="HC65" s="129"/>
      <c r="HD65" s="129"/>
      <c r="HE65" s="129"/>
      <c r="HF65" s="129"/>
      <c r="HG65" s="129"/>
      <c r="HH65" s="129"/>
      <c r="HI65" s="129"/>
      <c r="HJ65" s="129"/>
      <c r="HK65" s="129"/>
      <c r="HL65" s="129"/>
      <c r="HM65" s="129"/>
      <c r="HN65" s="129"/>
      <c r="HO65" s="129"/>
      <c r="HP65" s="129"/>
      <c r="HQ65" s="129"/>
      <c r="HR65" s="129"/>
      <c r="HS65" s="129"/>
      <c r="HT65" s="129"/>
      <c r="HU65" s="129"/>
      <c r="HV65" s="129"/>
      <c r="HW65" s="129"/>
      <c r="HX65" s="129"/>
      <c r="HY65" s="129"/>
      <c r="HZ65" s="129"/>
      <c r="IA65" s="129"/>
      <c r="IB65" s="129"/>
      <c r="IC65" s="129"/>
      <c r="ID65" s="129"/>
      <c r="IE65" s="129"/>
      <c r="IF65" s="129"/>
      <c r="IG65" s="129"/>
      <c r="IH65" s="129"/>
      <c r="II65" s="129"/>
      <c r="IJ65" s="129"/>
      <c r="IK65" s="129"/>
      <c r="IL65" s="129"/>
      <c r="IM65" s="129"/>
      <c r="IN65" s="129"/>
      <c r="IO65" s="129"/>
      <c r="IP65" s="129"/>
      <c r="IQ65" s="129"/>
      <c r="IR65" s="129"/>
      <c r="IS65" s="129"/>
      <c r="IT65" s="129"/>
      <c r="IU65" s="129"/>
      <c r="IV65" s="129"/>
    </row>
    <row r="66" spans="1:256" ht="20.25">
      <c r="A66" s="129"/>
      <c r="B66" s="508"/>
      <c r="C66" s="508"/>
      <c r="D66" s="508"/>
      <c r="E66" s="508"/>
      <c r="F66" s="508"/>
      <c r="G66" s="508"/>
      <c r="H66" s="508"/>
      <c r="I66" s="508"/>
      <c r="J66" s="508"/>
      <c r="K66" s="508"/>
      <c r="L66" s="508"/>
      <c r="M66" s="412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9"/>
      <c r="GO66" s="129"/>
      <c r="GP66" s="129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9"/>
      <c r="HM66" s="129"/>
      <c r="HN66" s="129"/>
      <c r="HO66" s="129"/>
      <c r="HP66" s="129"/>
      <c r="HQ66" s="129"/>
      <c r="HR66" s="129"/>
      <c r="HS66" s="129"/>
      <c r="HT66" s="129"/>
      <c r="HU66" s="129"/>
      <c r="HV66" s="129"/>
      <c r="HW66" s="129"/>
      <c r="HX66" s="129"/>
      <c r="HY66" s="129"/>
      <c r="HZ66" s="129"/>
      <c r="IA66" s="129"/>
      <c r="IB66" s="129"/>
      <c r="IC66" s="129"/>
      <c r="ID66" s="129"/>
      <c r="IE66" s="129"/>
      <c r="IF66" s="129"/>
      <c r="IG66" s="129"/>
      <c r="IH66" s="129"/>
      <c r="II66" s="129"/>
      <c r="IJ66" s="129"/>
      <c r="IK66" s="129"/>
      <c r="IL66" s="129"/>
      <c r="IM66" s="129"/>
      <c r="IN66" s="129"/>
      <c r="IO66" s="129"/>
      <c r="IP66" s="129"/>
      <c r="IQ66" s="129"/>
      <c r="IR66" s="129"/>
      <c r="IS66" s="129"/>
      <c r="IT66" s="129"/>
      <c r="IU66" s="129"/>
      <c r="IV66" s="129"/>
    </row>
    <row r="67" spans="1:256" ht="20.25">
      <c r="A67" s="129"/>
      <c r="B67" s="508"/>
      <c r="C67" s="508"/>
      <c r="D67" s="508"/>
      <c r="E67" s="508"/>
      <c r="F67" s="508"/>
      <c r="G67" s="508"/>
      <c r="H67" s="508"/>
      <c r="I67" s="508"/>
      <c r="J67" s="508"/>
      <c r="K67" s="508"/>
      <c r="L67" s="508"/>
      <c r="M67" s="412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29"/>
      <c r="GE67" s="129"/>
      <c r="GF67" s="129"/>
      <c r="GG67" s="129"/>
      <c r="GH67" s="129"/>
      <c r="GI67" s="129"/>
      <c r="GJ67" s="129"/>
      <c r="GK67" s="129"/>
      <c r="GL67" s="129"/>
      <c r="GM67" s="129"/>
      <c r="GN67" s="129"/>
      <c r="GO67" s="129"/>
      <c r="GP67" s="129"/>
      <c r="GQ67" s="129"/>
      <c r="GR67" s="129"/>
      <c r="GS67" s="129"/>
      <c r="GT67" s="129"/>
      <c r="GU67" s="129"/>
      <c r="GV67" s="129"/>
      <c r="GW67" s="129"/>
      <c r="GX67" s="129"/>
      <c r="GY67" s="129"/>
      <c r="GZ67" s="129"/>
      <c r="HA67" s="129"/>
      <c r="HB67" s="129"/>
      <c r="HC67" s="129"/>
      <c r="HD67" s="129"/>
      <c r="HE67" s="129"/>
      <c r="HF67" s="129"/>
      <c r="HG67" s="129"/>
      <c r="HH67" s="129"/>
      <c r="HI67" s="129"/>
      <c r="HJ67" s="129"/>
      <c r="HK67" s="129"/>
      <c r="HL67" s="129"/>
      <c r="HM67" s="129"/>
      <c r="HN67" s="129"/>
      <c r="HO67" s="129"/>
      <c r="HP67" s="129"/>
      <c r="HQ67" s="129"/>
      <c r="HR67" s="129"/>
      <c r="HS67" s="129"/>
      <c r="HT67" s="129"/>
      <c r="HU67" s="129"/>
      <c r="HV67" s="129"/>
      <c r="HW67" s="129"/>
      <c r="HX67" s="129"/>
      <c r="HY67" s="129"/>
      <c r="HZ67" s="129"/>
      <c r="IA67" s="129"/>
      <c r="IB67" s="129"/>
      <c r="IC67" s="129"/>
      <c r="ID67" s="129"/>
      <c r="IE67" s="129"/>
      <c r="IF67" s="129"/>
      <c r="IG67" s="129"/>
      <c r="IH67" s="129"/>
      <c r="II67" s="129"/>
      <c r="IJ67" s="129"/>
      <c r="IK67" s="129"/>
      <c r="IL67" s="129"/>
      <c r="IM67" s="129"/>
      <c r="IN67" s="129"/>
      <c r="IO67" s="129"/>
      <c r="IP67" s="129"/>
      <c r="IQ67" s="129"/>
      <c r="IR67" s="129"/>
      <c r="IS67" s="129"/>
      <c r="IT67" s="129"/>
      <c r="IU67" s="129"/>
      <c r="IV67" s="129"/>
    </row>
    <row r="68" spans="1:256" ht="20.25">
      <c r="A68" s="129"/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508"/>
      <c r="M68" s="412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  <c r="GQ68" s="129"/>
      <c r="GR68" s="129"/>
      <c r="GS68" s="129"/>
      <c r="GT68" s="129"/>
      <c r="GU68" s="129"/>
      <c r="GV68" s="129"/>
      <c r="GW68" s="129"/>
      <c r="GX68" s="129"/>
      <c r="GY68" s="129"/>
      <c r="GZ68" s="129"/>
      <c r="HA68" s="129"/>
      <c r="HB68" s="129"/>
      <c r="HC68" s="129"/>
      <c r="HD68" s="129"/>
      <c r="HE68" s="129"/>
      <c r="HF68" s="129"/>
      <c r="HG68" s="129"/>
      <c r="HH68" s="129"/>
      <c r="HI68" s="129"/>
      <c r="HJ68" s="129"/>
      <c r="HK68" s="129"/>
      <c r="HL68" s="129"/>
      <c r="HM68" s="129"/>
      <c r="HN68" s="129"/>
      <c r="HO68" s="129"/>
      <c r="HP68" s="129"/>
      <c r="HQ68" s="129"/>
      <c r="HR68" s="129"/>
      <c r="HS68" s="129"/>
      <c r="HT68" s="129"/>
      <c r="HU68" s="129"/>
      <c r="HV68" s="129"/>
      <c r="HW68" s="129"/>
      <c r="HX68" s="129"/>
      <c r="HY68" s="129"/>
      <c r="HZ68" s="129"/>
      <c r="IA68" s="129"/>
      <c r="IB68" s="129"/>
      <c r="IC68" s="129"/>
      <c r="ID68" s="129"/>
      <c r="IE68" s="129"/>
      <c r="IF68" s="129"/>
      <c r="IG68" s="129"/>
      <c r="IH68" s="129"/>
      <c r="II68" s="129"/>
      <c r="IJ68" s="129"/>
      <c r="IK68" s="129"/>
      <c r="IL68" s="129"/>
      <c r="IM68" s="129"/>
      <c r="IN68" s="129"/>
      <c r="IO68" s="129"/>
      <c r="IP68" s="129"/>
      <c r="IQ68" s="129"/>
      <c r="IR68" s="129"/>
      <c r="IS68" s="129"/>
      <c r="IT68" s="129"/>
      <c r="IU68" s="129"/>
      <c r="IV68" s="129"/>
    </row>
    <row r="69" spans="1:256" ht="20.25">
      <c r="A69" s="129"/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412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129"/>
      <c r="GB69" s="129"/>
      <c r="GC69" s="129"/>
      <c r="GD69" s="129"/>
      <c r="GE69" s="129"/>
      <c r="GF69" s="129"/>
      <c r="GG69" s="129"/>
      <c r="GH69" s="129"/>
      <c r="GI69" s="129"/>
      <c r="GJ69" s="129"/>
      <c r="GK69" s="129"/>
      <c r="GL69" s="129"/>
      <c r="GM69" s="129"/>
      <c r="GN69" s="129"/>
      <c r="GO69" s="129"/>
      <c r="GP69" s="129"/>
      <c r="GQ69" s="129"/>
      <c r="GR69" s="129"/>
      <c r="GS69" s="129"/>
      <c r="GT69" s="129"/>
      <c r="GU69" s="129"/>
      <c r="GV69" s="129"/>
      <c r="GW69" s="129"/>
      <c r="GX69" s="129"/>
      <c r="GY69" s="129"/>
      <c r="GZ69" s="129"/>
      <c r="HA69" s="129"/>
      <c r="HB69" s="129"/>
      <c r="HC69" s="129"/>
      <c r="HD69" s="129"/>
      <c r="HE69" s="129"/>
      <c r="HF69" s="129"/>
      <c r="HG69" s="129"/>
      <c r="HH69" s="129"/>
      <c r="HI69" s="129"/>
      <c r="HJ69" s="129"/>
      <c r="HK69" s="129"/>
      <c r="HL69" s="129"/>
      <c r="HM69" s="129"/>
      <c r="HN69" s="129"/>
      <c r="HO69" s="129"/>
      <c r="HP69" s="129"/>
      <c r="HQ69" s="129"/>
      <c r="HR69" s="129"/>
      <c r="HS69" s="129"/>
      <c r="HT69" s="129"/>
      <c r="HU69" s="129"/>
      <c r="HV69" s="129"/>
      <c r="HW69" s="129"/>
      <c r="HX69" s="129"/>
      <c r="HY69" s="129"/>
      <c r="HZ69" s="129"/>
      <c r="IA69" s="129"/>
      <c r="IB69" s="129"/>
      <c r="IC69" s="129"/>
      <c r="ID69" s="129"/>
      <c r="IE69" s="129"/>
      <c r="IF69" s="129"/>
      <c r="IG69" s="129"/>
      <c r="IH69" s="129"/>
      <c r="II69" s="129"/>
      <c r="IJ69" s="129"/>
      <c r="IK69" s="129"/>
      <c r="IL69" s="129"/>
      <c r="IM69" s="129"/>
      <c r="IN69" s="129"/>
      <c r="IO69" s="129"/>
      <c r="IP69" s="129"/>
      <c r="IQ69" s="129"/>
      <c r="IR69" s="129"/>
      <c r="IS69" s="129"/>
      <c r="IT69" s="129"/>
      <c r="IU69" s="129"/>
      <c r="IV69" s="129"/>
    </row>
    <row r="70" spans="1:256" ht="20.25">
      <c r="A70" s="129"/>
      <c r="B70" s="508"/>
      <c r="C70" s="508"/>
      <c r="D70" s="508"/>
      <c r="E70" s="508"/>
      <c r="F70" s="508"/>
      <c r="G70" s="508"/>
      <c r="H70" s="508"/>
      <c r="I70" s="508"/>
      <c r="J70" s="508"/>
      <c r="K70" s="508"/>
      <c r="L70" s="508"/>
      <c r="M70" s="412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29"/>
      <c r="HV70" s="129"/>
      <c r="HW70" s="129"/>
      <c r="HX70" s="129"/>
      <c r="HY70" s="129"/>
      <c r="HZ70" s="129"/>
      <c r="IA70" s="129"/>
      <c r="IB70" s="129"/>
      <c r="IC70" s="129"/>
      <c r="ID70" s="129"/>
      <c r="IE70" s="129"/>
      <c r="IF70" s="129"/>
      <c r="IG70" s="129"/>
      <c r="IH70" s="129"/>
      <c r="II70" s="129"/>
      <c r="IJ70" s="129"/>
      <c r="IK70" s="129"/>
      <c r="IL70" s="129"/>
      <c r="IM70" s="129"/>
      <c r="IN70" s="129"/>
      <c r="IO70" s="129"/>
      <c r="IP70" s="129"/>
      <c r="IQ70" s="129"/>
      <c r="IR70" s="129"/>
      <c r="IS70" s="129"/>
      <c r="IT70" s="129"/>
      <c r="IU70" s="129"/>
      <c r="IV70" s="129"/>
    </row>
    <row r="71" spans="1:256" ht="20.25">
      <c r="A71" s="129"/>
      <c r="B71" s="508"/>
      <c r="C71" s="508"/>
      <c r="D71" s="508"/>
      <c r="E71" s="508"/>
      <c r="F71" s="508"/>
      <c r="G71" s="508"/>
      <c r="H71" s="508"/>
      <c r="I71" s="508"/>
      <c r="J71" s="508"/>
      <c r="K71" s="508"/>
      <c r="L71" s="508"/>
      <c r="M71" s="412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9"/>
      <c r="HM71" s="129"/>
      <c r="HN71" s="129"/>
      <c r="HO71" s="129"/>
      <c r="HP71" s="129"/>
      <c r="HQ71" s="129"/>
      <c r="HR71" s="129"/>
      <c r="HS71" s="129"/>
      <c r="HT71" s="129"/>
      <c r="HU71" s="129"/>
      <c r="HV71" s="129"/>
      <c r="HW71" s="129"/>
      <c r="HX71" s="129"/>
      <c r="HY71" s="129"/>
      <c r="HZ71" s="129"/>
      <c r="IA71" s="129"/>
      <c r="IB71" s="129"/>
      <c r="IC71" s="129"/>
      <c r="ID71" s="129"/>
      <c r="IE71" s="129"/>
      <c r="IF71" s="129"/>
      <c r="IG71" s="129"/>
      <c r="IH71" s="129"/>
      <c r="II71" s="129"/>
      <c r="IJ71" s="129"/>
      <c r="IK71" s="129"/>
      <c r="IL71" s="129"/>
      <c r="IM71" s="129"/>
      <c r="IN71" s="129"/>
      <c r="IO71" s="129"/>
      <c r="IP71" s="129"/>
      <c r="IQ71" s="129"/>
      <c r="IR71" s="129"/>
      <c r="IS71" s="129"/>
      <c r="IT71" s="129"/>
      <c r="IU71" s="129"/>
      <c r="IV71" s="129"/>
    </row>
    <row r="72" spans="1:256" ht="20.25">
      <c r="A72" s="129"/>
      <c r="B72" s="502" t="s">
        <v>61</v>
      </c>
      <c r="C72" s="502"/>
      <c r="D72" s="502"/>
      <c r="E72" s="502"/>
      <c r="F72" s="502"/>
      <c r="G72" s="502"/>
      <c r="H72" s="502"/>
      <c r="I72" s="502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  <c r="IL72" s="129"/>
      <c r="IM72" s="129"/>
      <c r="IN72" s="129"/>
      <c r="IO72" s="129"/>
      <c r="IP72" s="129"/>
      <c r="IQ72" s="129"/>
      <c r="IR72" s="129"/>
      <c r="IS72" s="129"/>
      <c r="IT72" s="129"/>
      <c r="IU72" s="129"/>
      <c r="IV72" s="129"/>
    </row>
  </sheetData>
  <sheetProtection password="DECA" sheet="1"/>
  <mergeCells count="136">
    <mergeCell ref="C26:D26"/>
    <mergeCell ref="E26:F26"/>
    <mergeCell ref="G26:H26"/>
    <mergeCell ref="I26:J26"/>
    <mergeCell ref="C34:D34"/>
    <mergeCell ref="I21:J21"/>
    <mergeCell ref="I23:J23"/>
    <mergeCell ref="C33:D33"/>
    <mergeCell ref="E33:F33"/>
    <mergeCell ref="G33:H33"/>
    <mergeCell ref="E23:F23"/>
    <mergeCell ref="G23:H23"/>
    <mergeCell ref="B11:C11"/>
    <mergeCell ref="B10:C10"/>
    <mergeCell ref="D2:K2"/>
    <mergeCell ref="D8:I8"/>
    <mergeCell ref="B9:C9"/>
    <mergeCell ref="K9:L9"/>
    <mergeCell ref="C32:D32"/>
    <mergeCell ref="E32:F32"/>
    <mergeCell ref="A14:B14"/>
    <mergeCell ref="G25:H25"/>
    <mergeCell ref="I25:J25"/>
    <mergeCell ref="C22:D22"/>
    <mergeCell ref="E22:F22"/>
    <mergeCell ref="G22:H22"/>
    <mergeCell ref="I22:J22"/>
    <mergeCell ref="C23:D23"/>
    <mergeCell ref="C24:D24"/>
    <mergeCell ref="E24:F24"/>
    <mergeCell ref="G24:H24"/>
    <mergeCell ref="I24:J24"/>
    <mergeCell ref="C25:D25"/>
    <mergeCell ref="E25:F25"/>
    <mergeCell ref="E34:F34"/>
    <mergeCell ref="G34:H34"/>
    <mergeCell ref="I34:J34"/>
    <mergeCell ref="C35:D35"/>
    <mergeCell ref="E35:F35"/>
    <mergeCell ref="G35:H35"/>
    <mergeCell ref="I35:J35"/>
    <mergeCell ref="A39:B39"/>
    <mergeCell ref="C39:L39"/>
    <mergeCell ref="D41:I41"/>
    <mergeCell ref="C36:D36"/>
    <mergeCell ref="E36:F36"/>
    <mergeCell ref="G36:H36"/>
    <mergeCell ref="I36:J36"/>
    <mergeCell ref="E47:G47"/>
    <mergeCell ref="H47:J47"/>
    <mergeCell ref="K47:L47"/>
    <mergeCell ref="C48:D48"/>
    <mergeCell ref="E48:G48"/>
    <mergeCell ref="H48:J48"/>
    <mergeCell ref="K48:L48"/>
    <mergeCell ref="C47:D47"/>
    <mergeCell ref="C49:D49"/>
    <mergeCell ref="E49:G49"/>
    <mergeCell ref="H49:J49"/>
    <mergeCell ref="K49:L49"/>
    <mergeCell ref="C50:D50"/>
    <mergeCell ref="E50:G50"/>
    <mergeCell ref="H50:J50"/>
    <mergeCell ref="K50:L50"/>
    <mergeCell ref="C14:L14"/>
    <mergeCell ref="D16:I16"/>
    <mergeCell ref="D17:I17"/>
    <mergeCell ref="D18:I18"/>
    <mergeCell ref="C20:J20"/>
    <mergeCell ref="N20:T20"/>
    <mergeCell ref="A21:B21"/>
    <mergeCell ref="O21:P21"/>
    <mergeCell ref="Q21:R21"/>
    <mergeCell ref="S21:T21"/>
    <mergeCell ref="O22:P22"/>
    <mergeCell ref="Q22:R22"/>
    <mergeCell ref="S22:T22"/>
    <mergeCell ref="C21:D21"/>
    <mergeCell ref="E21:F21"/>
    <mergeCell ref="G21:H21"/>
    <mergeCell ref="O23:P23"/>
    <mergeCell ref="Q23:R23"/>
    <mergeCell ref="S23:T23"/>
    <mergeCell ref="O24:P24"/>
    <mergeCell ref="Q24:R24"/>
    <mergeCell ref="S24:T24"/>
    <mergeCell ref="O25:P25"/>
    <mergeCell ref="Q25:R25"/>
    <mergeCell ref="S25:T25"/>
    <mergeCell ref="O26:P26"/>
    <mergeCell ref="Q26:R26"/>
    <mergeCell ref="S26:T26"/>
    <mergeCell ref="N30:T30"/>
    <mergeCell ref="A31:B31"/>
    <mergeCell ref="C31:D31"/>
    <mergeCell ref="E31:F31"/>
    <mergeCell ref="G31:H31"/>
    <mergeCell ref="I31:J31"/>
    <mergeCell ref="O31:P31"/>
    <mergeCell ref="Q31:R31"/>
    <mergeCell ref="S31:T31"/>
    <mergeCell ref="C30:J30"/>
    <mergeCell ref="G32:H32"/>
    <mergeCell ref="I32:J32"/>
    <mergeCell ref="O32:P32"/>
    <mergeCell ref="Q32:R32"/>
    <mergeCell ref="S32:T32"/>
    <mergeCell ref="O33:P33"/>
    <mergeCell ref="Q33:R33"/>
    <mergeCell ref="S33:T33"/>
    <mergeCell ref="I33:J33"/>
    <mergeCell ref="O34:P34"/>
    <mergeCell ref="Q34:R34"/>
    <mergeCell ref="S34:T34"/>
    <mergeCell ref="O35:P35"/>
    <mergeCell ref="Q35:R35"/>
    <mergeCell ref="S35:T35"/>
    <mergeCell ref="O36:P36"/>
    <mergeCell ref="Q36:R36"/>
    <mergeCell ref="S36:T36"/>
    <mergeCell ref="D42:I42"/>
    <mergeCell ref="D43:I43"/>
    <mergeCell ref="A46:B46"/>
    <mergeCell ref="C46:D46"/>
    <mergeCell ref="E46:G46"/>
    <mergeCell ref="H46:J46"/>
    <mergeCell ref="K46:L46"/>
    <mergeCell ref="B54:D54"/>
    <mergeCell ref="B55:L61"/>
    <mergeCell ref="B62:J62"/>
    <mergeCell ref="B65:L71"/>
    <mergeCell ref="B72:I72"/>
    <mergeCell ref="C51:D51"/>
    <mergeCell ref="E51:G51"/>
    <mergeCell ref="H51:J51"/>
    <mergeCell ref="K51:L51"/>
  </mergeCells>
  <printOptions/>
  <pageMargins left="0.4330708661417323" right="0.31496062992125984" top="0.42" bottom="0.34" header="0.31496062992125984" footer="0.24"/>
  <pageSetup horizontalDpi="600" verticalDpi="600" orientation="landscape" scale="85" r:id="rId3"/>
  <headerFooter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50"/>
  <sheetViews>
    <sheetView zoomScale="85" zoomScaleNormal="85" zoomScalePageLayoutView="0" workbookViewId="0" topLeftCell="A1">
      <selection activeCell="L11" sqref="L11"/>
    </sheetView>
  </sheetViews>
  <sheetFormatPr defaultColWidth="7.00390625" defaultRowHeight="15"/>
  <cols>
    <col min="1" max="2" width="11.421875" style="265" customWidth="1"/>
    <col min="3" max="3" width="3.140625" style="265" customWidth="1"/>
    <col min="4" max="4" width="11.28125" style="265" customWidth="1"/>
    <col min="5" max="8" width="10.7109375" style="265" customWidth="1"/>
    <col min="9" max="9" width="11.7109375" style="265" customWidth="1"/>
    <col min="10" max="12" width="11.28125" style="265" customWidth="1"/>
    <col min="13" max="13" width="6.421875" style="265" customWidth="1"/>
    <col min="14" max="14" width="13.28125" style="265" customWidth="1"/>
    <col min="15" max="20" width="10.7109375" style="265" customWidth="1"/>
    <col min="21" max="16384" width="7.00390625" style="265" customWidth="1"/>
  </cols>
  <sheetData>
    <row r="1" ht="20.25">
      <c r="J1" s="265" t="str">
        <f>summary2021Y!A6</f>
        <v>สำนักงานอัยการภาค.............................</v>
      </c>
    </row>
    <row r="2" spans="1:23" s="190" customFormat="1" ht="24.75" customHeight="1">
      <c r="A2" s="246" t="s">
        <v>101</v>
      </c>
      <c r="B2" s="247">
        <v>3.11</v>
      </c>
      <c r="C2" s="211" t="s">
        <v>0</v>
      </c>
      <c r="D2" s="546" t="s">
        <v>151</v>
      </c>
      <c r="E2" s="547"/>
      <c r="F2" s="547"/>
      <c r="G2" s="547"/>
      <c r="H2" s="547"/>
      <c r="I2" s="547"/>
      <c r="J2" s="547"/>
      <c r="K2" s="547"/>
      <c r="L2" s="248"/>
      <c r="M2" s="248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55" s="256" customFormat="1" ht="24.75" customHeight="1">
      <c r="A3" s="124"/>
      <c r="B3" s="265"/>
      <c r="C3" s="183"/>
      <c r="D3" s="244"/>
      <c r="E3" s="266"/>
      <c r="F3" s="125"/>
      <c r="G3" s="125"/>
      <c r="H3" s="125"/>
      <c r="I3" s="125"/>
      <c r="J3" s="125"/>
      <c r="K3" s="125"/>
      <c r="L3" s="267"/>
      <c r="M3" s="267"/>
      <c r="N3" s="267"/>
      <c r="O3" s="425">
        <f>(B18+M9)+(B27+M23)</f>
        <v>0</v>
      </c>
      <c r="P3" s="425">
        <f>(M18+W9)+(M27+W23)</f>
        <v>0</v>
      </c>
      <c r="Q3" s="267"/>
      <c r="R3" s="267"/>
      <c r="S3" s="267"/>
      <c r="T3" s="267"/>
      <c r="U3" s="267"/>
      <c r="V3" s="267"/>
      <c r="W3" s="267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5"/>
      <c r="DV3" s="265"/>
      <c r="DW3" s="265"/>
      <c r="DX3" s="265"/>
      <c r="DY3" s="265"/>
      <c r="DZ3" s="265"/>
      <c r="EA3" s="265"/>
      <c r="EB3" s="265"/>
      <c r="EC3" s="265"/>
      <c r="ED3" s="265"/>
      <c r="EE3" s="265"/>
      <c r="EF3" s="265"/>
      <c r="EG3" s="265"/>
      <c r="EH3" s="265"/>
      <c r="EI3" s="265"/>
      <c r="EJ3" s="265"/>
      <c r="EK3" s="265"/>
      <c r="EL3" s="265"/>
      <c r="EM3" s="265"/>
      <c r="EN3" s="265"/>
      <c r="EO3" s="265"/>
      <c r="EP3" s="265"/>
      <c r="EQ3" s="265"/>
      <c r="ER3" s="265"/>
      <c r="ES3" s="265"/>
      <c r="ET3" s="265"/>
      <c r="EU3" s="265"/>
      <c r="EV3" s="265"/>
      <c r="EW3" s="265"/>
      <c r="EX3" s="265"/>
      <c r="EY3" s="265"/>
      <c r="EZ3" s="265"/>
      <c r="FA3" s="265"/>
      <c r="FB3" s="265"/>
      <c r="FC3" s="265"/>
      <c r="FD3" s="265"/>
      <c r="FE3" s="265"/>
      <c r="FF3" s="265"/>
      <c r="FG3" s="265"/>
      <c r="FH3" s="265"/>
      <c r="FI3" s="265"/>
      <c r="FJ3" s="265"/>
      <c r="FK3" s="265"/>
      <c r="FL3" s="265"/>
      <c r="FM3" s="265"/>
      <c r="FN3" s="265"/>
      <c r="FO3" s="265"/>
      <c r="FP3" s="265"/>
      <c r="FQ3" s="265"/>
      <c r="FR3" s="265"/>
      <c r="FS3" s="265"/>
      <c r="FT3" s="265"/>
      <c r="FU3" s="265"/>
      <c r="FV3" s="265"/>
      <c r="FW3" s="265"/>
      <c r="FX3" s="265"/>
      <c r="FY3" s="265"/>
      <c r="FZ3" s="265"/>
      <c r="GA3" s="265"/>
      <c r="GB3" s="265"/>
      <c r="GC3" s="265"/>
      <c r="GD3" s="265"/>
      <c r="GE3" s="265"/>
      <c r="GF3" s="265"/>
      <c r="GG3" s="265"/>
      <c r="GH3" s="265"/>
      <c r="GI3" s="265"/>
      <c r="GJ3" s="265"/>
      <c r="GK3" s="265"/>
      <c r="GL3" s="265"/>
      <c r="GM3" s="265"/>
      <c r="GN3" s="265"/>
      <c r="GO3" s="265"/>
      <c r="GP3" s="265"/>
      <c r="GQ3" s="265"/>
      <c r="GR3" s="265"/>
      <c r="GS3" s="265"/>
      <c r="GT3" s="265"/>
      <c r="GU3" s="265"/>
      <c r="GV3" s="265"/>
      <c r="GW3" s="265"/>
      <c r="GX3" s="265"/>
      <c r="GY3" s="265"/>
      <c r="GZ3" s="265"/>
      <c r="HA3" s="265"/>
      <c r="HB3" s="265"/>
      <c r="HC3" s="265"/>
      <c r="HD3" s="265"/>
      <c r="HE3" s="265"/>
      <c r="HF3" s="265"/>
      <c r="HG3" s="265"/>
      <c r="HH3" s="265"/>
      <c r="HI3" s="265"/>
      <c r="HJ3" s="265"/>
      <c r="HK3" s="265"/>
      <c r="HL3" s="265"/>
      <c r="HM3" s="265"/>
      <c r="HN3" s="265"/>
      <c r="HO3" s="265"/>
      <c r="HP3" s="265"/>
      <c r="HQ3" s="265"/>
      <c r="HR3" s="265"/>
      <c r="HS3" s="265"/>
      <c r="HT3" s="265"/>
      <c r="HU3" s="265"/>
      <c r="HV3" s="265"/>
      <c r="HW3" s="265"/>
      <c r="HX3" s="265"/>
      <c r="HY3" s="265"/>
      <c r="HZ3" s="265"/>
      <c r="IA3" s="265"/>
      <c r="IB3" s="265"/>
      <c r="IC3" s="265"/>
      <c r="ID3" s="265"/>
      <c r="IE3" s="265"/>
      <c r="IF3" s="265"/>
      <c r="IG3" s="265"/>
      <c r="IH3" s="265"/>
      <c r="II3" s="265"/>
      <c r="IJ3" s="265"/>
      <c r="IK3" s="265"/>
      <c r="IL3" s="265"/>
      <c r="IM3" s="265"/>
      <c r="IN3" s="265"/>
      <c r="IO3" s="265"/>
      <c r="IP3" s="265"/>
      <c r="IQ3" s="265"/>
      <c r="IR3" s="265"/>
      <c r="IS3" s="265"/>
      <c r="IT3" s="265"/>
      <c r="IU3" s="265"/>
    </row>
    <row r="4" spans="1:255" s="256" customFormat="1" ht="52.5" customHeight="1">
      <c r="A4" s="541" t="s">
        <v>128</v>
      </c>
      <c r="B4" s="542"/>
      <c r="C4" s="538" t="s">
        <v>168</v>
      </c>
      <c r="D4" s="538"/>
      <c r="E4" s="538"/>
      <c r="F4" s="538"/>
      <c r="G4" s="538"/>
      <c r="H4" s="538"/>
      <c r="I4" s="538"/>
      <c r="J4" s="538"/>
      <c r="K4" s="538"/>
      <c r="L4" s="538"/>
      <c r="M4" s="243"/>
      <c r="N4" s="267"/>
      <c r="O4" s="401"/>
      <c r="P4" s="401"/>
      <c r="Q4" s="401"/>
      <c r="R4" s="401"/>
      <c r="S4" s="401"/>
      <c r="T4" s="401"/>
      <c r="U4" s="401"/>
      <c r="V4" s="401"/>
      <c r="W4" s="401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</row>
    <row r="5" spans="1:255" ht="20.25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68"/>
      <c r="M5" s="268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  <c r="FK5" s="268"/>
      <c r="FL5" s="268"/>
      <c r="FM5" s="268"/>
      <c r="FN5" s="268"/>
      <c r="FO5" s="268"/>
      <c r="FP5" s="268"/>
      <c r="FQ5" s="268"/>
      <c r="FR5" s="268"/>
      <c r="FS5" s="268"/>
      <c r="FT5" s="268"/>
      <c r="FU5" s="268"/>
      <c r="FV5" s="268"/>
      <c r="FW5" s="268"/>
      <c r="FX5" s="268"/>
      <c r="FY5" s="268"/>
      <c r="FZ5" s="268"/>
      <c r="GA5" s="268"/>
      <c r="GB5" s="268"/>
      <c r="GC5" s="268"/>
      <c r="GD5" s="268"/>
      <c r="GE5" s="268"/>
      <c r="GF5" s="268"/>
      <c r="GG5" s="268"/>
      <c r="GH5" s="268"/>
      <c r="GI5" s="268"/>
      <c r="GJ5" s="268"/>
      <c r="GK5" s="268"/>
      <c r="GL5" s="268"/>
      <c r="GM5" s="268"/>
      <c r="GN5" s="268"/>
      <c r="GO5" s="268"/>
      <c r="GP5" s="268"/>
      <c r="GQ5" s="268"/>
      <c r="GR5" s="268"/>
      <c r="GS5" s="268"/>
      <c r="GT5" s="268"/>
      <c r="GU5" s="268"/>
      <c r="GV5" s="268"/>
      <c r="GW5" s="268"/>
      <c r="GX5" s="268"/>
      <c r="GY5" s="268"/>
      <c r="GZ5" s="268"/>
      <c r="HA5" s="268"/>
      <c r="HB5" s="268"/>
      <c r="HC5" s="268"/>
      <c r="HD5" s="268"/>
      <c r="HE5" s="268"/>
      <c r="HF5" s="268"/>
      <c r="HG5" s="268"/>
      <c r="HH5" s="268"/>
      <c r="HI5" s="268"/>
      <c r="HJ5" s="268"/>
      <c r="HK5" s="268"/>
      <c r="HL5" s="268"/>
      <c r="HM5" s="268"/>
      <c r="HN5" s="268"/>
      <c r="HO5" s="268"/>
      <c r="HP5" s="268"/>
      <c r="HQ5" s="268"/>
      <c r="HR5" s="268"/>
      <c r="HS5" s="268"/>
      <c r="HT5" s="268"/>
      <c r="HU5" s="268"/>
      <c r="HV5" s="268"/>
      <c r="HW5" s="268"/>
      <c r="HX5" s="268"/>
      <c r="HY5" s="268"/>
      <c r="HZ5" s="268"/>
      <c r="IA5" s="268"/>
      <c r="IB5" s="268"/>
      <c r="IC5" s="268"/>
      <c r="ID5" s="268"/>
      <c r="IE5" s="268"/>
      <c r="IF5" s="268"/>
      <c r="IG5" s="268"/>
      <c r="IH5" s="268"/>
      <c r="II5" s="268"/>
      <c r="IJ5" s="268"/>
      <c r="IK5" s="268"/>
      <c r="IL5" s="268"/>
      <c r="IM5" s="268"/>
      <c r="IN5" s="268"/>
      <c r="IO5" s="268"/>
      <c r="IP5" s="268"/>
      <c r="IQ5" s="268"/>
      <c r="IR5" s="268"/>
      <c r="IS5" s="268"/>
      <c r="IT5" s="268"/>
      <c r="IU5" s="268"/>
    </row>
    <row r="6" spans="1:255" s="269" customFormat="1" ht="33" customHeight="1">
      <c r="A6" s="270"/>
      <c r="B6" s="270"/>
      <c r="C6" s="270"/>
      <c r="D6" s="229"/>
      <c r="E6" s="229"/>
      <c r="F6" s="229"/>
      <c r="G6" s="229"/>
      <c r="H6" s="229"/>
      <c r="I6" s="229"/>
      <c r="J6" s="271"/>
      <c r="K6" s="272"/>
      <c r="L6" s="270"/>
      <c r="M6" s="270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0"/>
      <c r="FK6" s="270"/>
      <c r="FL6" s="270"/>
      <c r="FM6" s="270"/>
      <c r="FN6" s="270"/>
      <c r="FO6" s="270"/>
      <c r="FP6" s="270"/>
      <c r="FQ6" s="270"/>
      <c r="FR6" s="270"/>
      <c r="FS6" s="270"/>
      <c r="FT6" s="270"/>
      <c r="FU6" s="270"/>
      <c r="FV6" s="270"/>
      <c r="FW6" s="270"/>
      <c r="FX6" s="270"/>
      <c r="FY6" s="270"/>
      <c r="FZ6" s="270"/>
      <c r="GA6" s="270"/>
      <c r="GB6" s="270"/>
      <c r="GC6" s="270"/>
      <c r="GD6" s="270"/>
      <c r="GE6" s="270"/>
      <c r="GF6" s="270"/>
      <c r="GG6" s="270"/>
      <c r="GH6" s="270"/>
      <c r="GI6" s="270"/>
      <c r="GJ6" s="270"/>
      <c r="GK6" s="270"/>
      <c r="GL6" s="270"/>
      <c r="GM6" s="270"/>
      <c r="GN6" s="270"/>
      <c r="GO6" s="270"/>
      <c r="GP6" s="270"/>
      <c r="GQ6" s="270"/>
      <c r="GR6" s="270"/>
      <c r="GS6" s="270"/>
      <c r="GT6" s="270"/>
      <c r="GU6" s="270"/>
      <c r="GV6" s="270"/>
      <c r="GW6" s="270"/>
      <c r="GX6" s="270"/>
      <c r="GY6" s="270"/>
      <c r="GZ6" s="270"/>
      <c r="HA6" s="270"/>
      <c r="HB6" s="270"/>
      <c r="HC6" s="270"/>
      <c r="HD6" s="270"/>
      <c r="HE6" s="270"/>
      <c r="HF6" s="270"/>
      <c r="HG6" s="270"/>
      <c r="HH6" s="270"/>
      <c r="HI6" s="270"/>
      <c r="HJ6" s="270"/>
      <c r="HK6" s="270"/>
      <c r="HL6" s="270"/>
      <c r="HM6" s="270"/>
      <c r="HN6" s="270"/>
      <c r="HO6" s="270"/>
      <c r="HP6" s="270"/>
      <c r="HQ6" s="270"/>
      <c r="HR6" s="270"/>
      <c r="HS6" s="270"/>
      <c r="HT6" s="270"/>
      <c r="HU6" s="270"/>
      <c r="HV6" s="270"/>
      <c r="HW6" s="270"/>
      <c r="HX6" s="270"/>
      <c r="HY6" s="270"/>
      <c r="HZ6" s="270"/>
      <c r="IA6" s="270"/>
      <c r="IB6" s="270"/>
      <c r="IC6" s="270"/>
      <c r="ID6" s="270"/>
      <c r="IE6" s="270"/>
      <c r="IF6" s="270"/>
      <c r="IG6" s="270"/>
      <c r="IH6" s="270"/>
      <c r="II6" s="270"/>
      <c r="IJ6" s="270"/>
      <c r="IK6" s="270"/>
      <c r="IL6" s="270"/>
      <c r="IM6" s="270"/>
      <c r="IN6" s="270"/>
      <c r="IO6" s="270"/>
      <c r="IP6" s="270"/>
      <c r="IQ6" s="270"/>
      <c r="IR6" s="270"/>
      <c r="IS6" s="270"/>
      <c r="IT6" s="270"/>
      <c r="IU6" s="270"/>
    </row>
    <row r="7" spans="1:255" s="269" customFormat="1" ht="30" customHeight="1">
      <c r="A7" s="270"/>
      <c r="B7" s="270"/>
      <c r="C7" s="531" t="s">
        <v>175</v>
      </c>
      <c r="D7" s="532"/>
      <c r="E7" s="532"/>
      <c r="F7" s="532"/>
      <c r="G7" s="532"/>
      <c r="H7" s="532"/>
      <c r="I7" s="532"/>
      <c r="J7" s="533"/>
      <c r="K7" s="272"/>
      <c r="L7" s="270"/>
      <c r="M7" s="270"/>
      <c r="N7" s="531" t="s">
        <v>176</v>
      </c>
      <c r="O7" s="532"/>
      <c r="P7" s="532"/>
      <c r="Q7" s="532"/>
      <c r="R7" s="532"/>
      <c r="S7" s="532"/>
      <c r="T7" s="533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  <c r="EW7" s="270"/>
      <c r="EX7" s="270"/>
      <c r="EY7" s="270"/>
      <c r="EZ7" s="270"/>
      <c r="FA7" s="270"/>
      <c r="FB7" s="270"/>
      <c r="FC7" s="270"/>
      <c r="FD7" s="270"/>
      <c r="FE7" s="270"/>
      <c r="FF7" s="270"/>
      <c r="FG7" s="270"/>
      <c r="FH7" s="270"/>
      <c r="FI7" s="270"/>
      <c r="FJ7" s="270"/>
      <c r="FK7" s="270"/>
      <c r="FL7" s="270"/>
      <c r="FM7" s="270"/>
      <c r="FN7" s="270"/>
      <c r="FO7" s="270"/>
      <c r="FP7" s="270"/>
      <c r="FQ7" s="270"/>
      <c r="FR7" s="270"/>
      <c r="FS7" s="270"/>
      <c r="FT7" s="270"/>
      <c r="FU7" s="270"/>
      <c r="FV7" s="270"/>
      <c r="FW7" s="270"/>
      <c r="FX7" s="270"/>
      <c r="FY7" s="270"/>
      <c r="FZ7" s="270"/>
      <c r="GA7" s="270"/>
      <c r="GB7" s="270"/>
      <c r="GC7" s="270"/>
      <c r="GD7" s="270"/>
      <c r="GE7" s="270"/>
      <c r="GF7" s="270"/>
      <c r="GG7" s="270"/>
      <c r="GH7" s="270"/>
      <c r="GI7" s="270"/>
      <c r="GJ7" s="270"/>
      <c r="GK7" s="270"/>
      <c r="GL7" s="270"/>
      <c r="GM7" s="270"/>
      <c r="GN7" s="270"/>
      <c r="GO7" s="270"/>
      <c r="GP7" s="270"/>
      <c r="GQ7" s="270"/>
      <c r="GR7" s="270"/>
      <c r="GS7" s="270"/>
      <c r="GT7" s="270"/>
      <c r="GU7" s="270"/>
      <c r="GV7" s="270"/>
      <c r="GW7" s="270"/>
      <c r="GX7" s="270"/>
      <c r="GY7" s="270"/>
      <c r="GZ7" s="270"/>
      <c r="HA7" s="270"/>
      <c r="HB7" s="270"/>
      <c r="HC7" s="270"/>
      <c r="HD7" s="270"/>
      <c r="HE7" s="270"/>
      <c r="HF7" s="270"/>
      <c r="HG7" s="270"/>
      <c r="HH7" s="270"/>
      <c r="HI7" s="270"/>
      <c r="HJ7" s="270"/>
      <c r="HK7" s="270"/>
      <c r="HL7" s="270"/>
      <c r="HM7" s="270"/>
      <c r="HN7" s="270"/>
      <c r="HO7" s="270"/>
      <c r="HP7" s="270"/>
      <c r="HQ7" s="270"/>
      <c r="HR7" s="270"/>
      <c r="HS7" s="270"/>
      <c r="HT7" s="270"/>
      <c r="HU7" s="270"/>
      <c r="HV7" s="270"/>
      <c r="HW7" s="270"/>
      <c r="HX7" s="270"/>
      <c r="HY7" s="270"/>
      <c r="HZ7" s="270"/>
      <c r="IA7" s="270"/>
      <c r="IB7" s="270"/>
      <c r="IC7" s="270"/>
      <c r="ID7" s="270"/>
      <c r="IE7" s="270"/>
      <c r="IF7" s="270"/>
      <c r="IG7" s="270"/>
      <c r="IH7" s="270"/>
      <c r="II7" s="270"/>
      <c r="IJ7" s="270"/>
      <c r="IK7" s="270"/>
      <c r="IL7" s="270"/>
      <c r="IM7" s="270"/>
      <c r="IN7" s="270"/>
      <c r="IO7" s="270"/>
      <c r="IP7" s="270"/>
      <c r="IQ7" s="270"/>
      <c r="IR7" s="270"/>
      <c r="IS7" s="270"/>
      <c r="IT7" s="270"/>
      <c r="IU7" s="270"/>
    </row>
    <row r="8" spans="1:255" s="269" customFormat="1" ht="48.75" customHeight="1">
      <c r="A8" s="534" t="s">
        <v>131</v>
      </c>
      <c r="B8" s="561"/>
      <c r="C8" s="557" t="s">
        <v>132</v>
      </c>
      <c r="D8" s="557"/>
      <c r="E8" s="562" t="s">
        <v>145</v>
      </c>
      <c r="F8" s="562"/>
      <c r="G8" s="560" t="s">
        <v>134</v>
      </c>
      <c r="H8" s="560"/>
      <c r="I8" s="560" t="s">
        <v>135</v>
      </c>
      <c r="J8" s="560"/>
      <c r="K8" s="272"/>
      <c r="L8" s="270"/>
      <c r="M8" s="270"/>
      <c r="N8" s="407" t="s">
        <v>132</v>
      </c>
      <c r="O8" s="562" t="s">
        <v>145</v>
      </c>
      <c r="P8" s="562"/>
      <c r="Q8" s="559" t="s">
        <v>133</v>
      </c>
      <c r="R8" s="559"/>
      <c r="S8" s="560" t="s">
        <v>135</v>
      </c>
      <c r="T8" s="560"/>
      <c r="U8" s="274"/>
      <c r="V8" s="274"/>
      <c r="W8" s="274"/>
      <c r="X8" s="274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0"/>
      <c r="FH8" s="270"/>
      <c r="FI8" s="270"/>
      <c r="FJ8" s="270"/>
      <c r="FK8" s="270"/>
      <c r="FL8" s="270"/>
      <c r="FM8" s="270"/>
      <c r="FN8" s="270"/>
      <c r="FO8" s="270"/>
      <c r="FP8" s="270"/>
      <c r="FQ8" s="270"/>
      <c r="FR8" s="270"/>
      <c r="FS8" s="270"/>
      <c r="FT8" s="270"/>
      <c r="FU8" s="270"/>
      <c r="FV8" s="270"/>
      <c r="FW8" s="270"/>
      <c r="FX8" s="270"/>
      <c r="FY8" s="270"/>
      <c r="FZ8" s="270"/>
      <c r="GA8" s="270"/>
      <c r="GB8" s="270"/>
      <c r="GC8" s="270"/>
      <c r="GD8" s="270"/>
      <c r="GE8" s="270"/>
      <c r="GF8" s="270"/>
      <c r="GG8" s="270"/>
      <c r="GH8" s="270"/>
      <c r="GI8" s="270"/>
      <c r="GJ8" s="270"/>
      <c r="GK8" s="270"/>
      <c r="GL8" s="270"/>
      <c r="GM8" s="270"/>
      <c r="GN8" s="270"/>
      <c r="GO8" s="270"/>
      <c r="GP8" s="270"/>
      <c r="GQ8" s="270"/>
      <c r="GR8" s="270"/>
      <c r="GS8" s="270"/>
      <c r="GT8" s="270"/>
      <c r="GU8" s="270"/>
      <c r="GV8" s="270"/>
      <c r="GW8" s="270"/>
      <c r="GX8" s="270"/>
      <c r="GY8" s="270"/>
      <c r="GZ8" s="270"/>
      <c r="HA8" s="270"/>
      <c r="HB8" s="270"/>
      <c r="HC8" s="270"/>
      <c r="HD8" s="270"/>
      <c r="HE8" s="270"/>
      <c r="HF8" s="270"/>
      <c r="HG8" s="270"/>
      <c r="HH8" s="270"/>
      <c r="HI8" s="270"/>
      <c r="HJ8" s="270"/>
      <c r="HK8" s="270"/>
      <c r="HL8" s="270"/>
      <c r="HM8" s="270"/>
      <c r="HN8" s="270"/>
      <c r="HO8" s="270"/>
      <c r="HP8" s="270"/>
      <c r="HQ8" s="270"/>
      <c r="HR8" s="270"/>
      <c r="HS8" s="270"/>
      <c r="HT8" s="270"/>
      <c r="HU8" s="270"/>
      <c r="HV8" s="270"/>
      <c r="HW8" s="270"/>
      <c r="HX8" s="270"/>
      <c r="HY8" s="270"/>
      <c r="HZ8" s="270"/>
      <c r="IA8" s="270"/>
      <c r="IB8" s="270"/>
      <c r="IC8" s="270"/>
      <c r="ID8" s="270"/>
      <c r="IE8" s="270"/>
      <c r="IF8" s="270"/>
      <c r="IG8" s="270"/>
      <c r="IH8" s="270"/>
      <c r="II8" s="270"/>
      <c r="IJ8" s="270"/>
      <c r="IK8" s="270"/>
      <c r="IL8" s="270"/>
      <c r="IM8" s="270"/>
      <c r="IN8" s="270"/>
      <c r="IO8" s="270"/>
      <c r="IP8" s="270"/>
      <c r="IQ8" s="270"/>
      <c r="IR8" s="270"/>
      <c r="IS8" s="270"/>
      <c r="IT8" s="270"/>
      <c r="IU8" s="270"/>
    </row>
    <row r="9" spans="2:24" s="270" customFormat="1" ht="30" customHeight="1">
      <c r="B9" s="122"/>
      <c r="C9" s="553"/>
      <c r="D9" s="553"/>
      <c r="E9" s="554"/>
      <c r="F9" s="554"/>
      <c r="G9" s="554"/>
      <c r="H9" s="554"/>
      <c r="I9" s="555">
        <f aca="true" t="shared" si="0" ref="I9:I18">DATEDIF(E9,G9,"d")</f>
        <v>0</v>
      </c>
      <c r="J9" s="555"/>
      <c r="K9" s="272"/>
      <c r="M9" s="275">
        <f>COUNT(N9:N18)</f>
        <v>0</v>
      </c>
      <c r="N9" s="408"/>
      <c r="O9" s="554"/>
      <c r="P9" s="554"/>
      <c r="Q9" s="554"/>
      <c r="R9" s="554"/>
      <c r="S9" s="555">
        <f aca="true" t="shared" si="1" ref="S9:S18">DATEDIF(O9,Q9,"d")</f>
        <v>0</v>
      </c>
      <c r="T9" s="555"/>
      <c r="U9" s="273">
        <f>COUNTIF(S9:T18,"=0")</f>
        <v>10</v>
      </c>
      <c r="V9" s="274">
        <f>COUNTIF(S9:T18,"&lt;=30")</f>
        <v>10</v>
      </c>
      <c r="W9" s="274">
        <f>V9-U9</f>
        <v>0</v>
      </c>
      <c r="X9" s="274"/>
    </row>
    <row r="10" spans="2:20" s="270" customFormat="1" ht="30" customHeight="1">
      <c r="B10" s="122"/>
      <c r="C10" s="553"/>
      <c r="D10" s="553"/>
      <c r="E10" s="554"/>
      <c r="F10" s="554"/>
      <c r="G10" s="554"/>
      <c r="H10" s="554"/>
      <c r="I10" s="555">
        <f t="shared" si="0"/>
        <v>0</v>
      </c>
      <c r="J10" s="555"/>
      <c r="K10" s="272"/>
      <c r="N10" s="408"/>
      <c r="O10" s="554"/>
      <c r="P10" s="554"/>
      <c r="Q10" s="554"/>
      <c r="R10" s="554"/>
      <c r="S10" s="555">
        <f t="shared" si="1"/>
        <v>0</v>
      </c>
      <c r="T10" s="555"/>
    </row>
    <row r="11" spans="2:20" s="270" customFormat="1" ht="30" customHeight="1">
      <c r="B11" s="122"/>
      <c r="C11" s="553"/>
      <c r="D11" s="553"/>
      <c r="E11" s="554"/>
      <c r="F11" s="554"/>
      <c r="G11" s="554"/>
      <c r="H11" s="554"/>
      <c r="I11" s="555">
        <f t="shared" si="0"/>
        <v>0</v>
      </c>
      <c r="J11" s="555"/>
      <c r="K11" s="272"/>
      <c r="N11" s="408"/>
      <c r="O11" s="554"/>
      <c r="P11" s="554"/>
      <c r="Q11" s="554"/>
      <c r="R11" s="554"/>
      <c r="S11" s="555">
        <f t="shared" si="1"/>
        <v>0</v>
      </c>
      <c r="T11" s="555"/>
    </row>
    <row r="12" spans="1:255" s="196" customFormat="1" ht="30" customHeight="1">
      <c r="A12" s="270"/>
      <c r="B12" s="122"/>
      <c r="C12" s="553"/>
      <c r="D12" s="553"/>
      <c r="E12" s="554"/>
      <c r="F12" s="554"/>
      <c r="G12" s="554"/>
      <c r="H12" s="554"/>
      <c r="I12" s="555">
        <f t="shared" si="0"/>
        <v>0</v>
      </c>
      <c r="J12" s="555"/>
      <c r="K12" s="272"/>
      <c r="L12" s="270"/>
      <c r="M12" s="270"/>
      <c r="N12" s="408"/>
      <c r="O12" s="554"/>
      <c r="P12" s="554"/>
      <c r="Q12" s="554"/>
      <c r="R12" s="554"/>
      <c r="S12" s="555">
        <f t="shared" si="1"/>
        <v>0</v>
      </c>
      <c r="T12" s="555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0"/>
      <c r="FB12" s="270"/>
      <c r="FC12" s="270"/>
      <c r="FD12" s="270"/>
      <c r="FE12" s="270"/>
      <c r="FF12" s="270"/>
      <c r="FG12" s="270"/>
      <c r="FH12" s="270"/>
      <c r="FI12" s="270"/>
      <c r="FJ12" s="270"/>
      <c r="FK12" s="270"/>
      <c r="FL12" s="270"/>
      <c r="FM12" s="270"/>
      <c r="FN12" s="270"/>
      <c r="FO12" s="270"/>
      <c r="FP12" s="270"/>
      <c r="FQ12" s="270"/>
      <c r="FR12" s="270"/>
      <c r="FS12" s="270"/>
      <c r="FT12" s="270"/>
      <c r="FU12" s="270"/>
      <c r="FV12" s="270"/>
      <c r="FW12" s="270"/>
      <c r="FX12" s="270"/>
      <c r="FY12" s="270"/>
      <c r="FZ12" s="270"/>
      <c r="GA12" s="270"/>
      <c r="GB12" s="270"/>
      <c r="GC12" s="270"/>
      <c r="GD12" s="270"/>
      <c r="GE12" s="270"/>
      <c r="GF12" s="270"/>
      <c r="GG12" s="270"/>
      <c r="GH12" s="270"/>
      <c r="GI12" s="270"/>
      <c r="GJ12" s="270"/>
      <c r="GK12" s="270"/>
      <c r="GL12" s="270"/>
      <c r="GM12" s="270"/>
      <c r="GN12" s="270"/>
      <c r="GO12" s="270"/>
      <c r="GP12" s="270"/>
      <c r="GQ12" s="270"/>
      <c r="GR12" s="270"/>
      <c r="GS12" s="270"/>
      <c r="GT12" s="270"/>
      <c r="GU12" s="270"/>
      <c r="GV12" s="270"/>
      <c r="GW12" s="270"/>
      <c r="GX12" s="270"/>
      <c r="GY12" s="270"/>
      <c r="GZ12" s="270"/>
      <c r="HA12" s="270"/>
      <c r="HB12" s="270"/>
      <c r="HC12" s="270"/>
      <c r="HD12" s="270"/>
      <c r="HE12" s="270"/>
      <c r="HF12" s="270"/>
      <c r="HG12" s="270"/>
      <c r="HH12" s="270"/>
      <c r="HI12" s="270"/>
      <c r="HJ12" s="270"/>
      <c r="HK12" s="270"/>
      <c r="HL12" s="270"/>
      <c r="HM12" s="270"/>
      <c r="HN12" s="270"/>
      <c r="HO12" s="270"/>
      <c r="HP12" s="270"/>
      <c r="HQ12" s="270"/>
      <c r="HR12" s="270"/>
      <c r="HS12" s="270"/>
      <c r="HT12" s="270"/>
      <c r="HU12" s="270"/>
      <c r="HV12" s="270"/>
      <c r="HW12" s="270"/>
      <c r="HX12" s="270"/>
      <c r="HY12" s="270"/>
      <c r="HZ12" s="270"/>
      <c r="IA12" s="270"/>
      <c r="IB12" s="270"/>
      <c r="IC12" s="270"/>
      <c r="ID12" s="270"/>
      <c r="IE12" s="270"/>
      <c r="IF12" s="270"/>
      <c r="IG12" s="270"/>
      <c r="IH12" s="270"/>
      <c r="II12" s="270"/>
      <c r="IJ12" s="270"/>
      <c r="IK12" s="270"/>
      <c r="IL12" s="270"/>
      <c r="IM12" s="270"/>
      <c r="IN12" s="270"/>
      <c r="IO12" s="270"/>
      <c r="IP12" s="270"/>
      <c r="IQ12" s="270"/>
      <c r="IR12" s="270"/>
      <c r="IS12" s="270"/>
      <c r="IT12" s="270"/>
      <c r="IU12" s="270"/>
    </row>
    <row r="13" spans="1:255" s="119" customFormat="1" ht="30" customHeight="1">
      <c r="A13" s="270"/>
      <c r="B13" s="275"/>
      <c r="C13" s="553"/>
      <c r="D13" s="553"/>
      <c r="E13" s="554"/>
      <c r="F13" s="554"/>
      <c r="G13" s="554"/>
      <c r="H13" s="554"/>
      <c r="I13" s="555">
        <f t="shared" si="0"/>
        <v>0</v>
      </c>
      <c r="J13" s="555"/>
      <c r="K13" s="413"/>
      <c r="L13" s="397"/>
      <c r="M13" s="397"/>
      <c r="N13" s="408"/>
      <c r="O13" s="554"/>
      <c r="P13" s="554"/>
      <c r="Q13" s="554"/>
      <c r="R13" s="554"/>
      <c r="S13" s="555">
        <f t="shared" si="1"/>
        <v>0</v>
      </c>
      <c r="T13" s="555"/>
      <c r="U13" s="397"/>
      <c r="V13" s="397"/>
      <c r="W13" s="397"/>
      <c r="X13" s="397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0"/>
      <c r="FH13" s="270"/>
      <c r="FI13" s="270"/>
      <c r="FJ13" s="270"/>
      <c r="FK13" s="270"/>
      <c r="FL13" s="270"/>
      <c r="FM13" s="270"/>
      <c r="FN13" s="270"/>
      <c r="FO13" s="270"/>
      <c r="FP13" s="270"/>
      <c r="FQ13" s="270"/>
      <c r="FR13" s="270"/>
      <c r="FS13" s="270"/>
      <c r="FT13" s="270"/>
      <c r="FU13" s="270"/>
      <c r="FV13" s="270"/>
      <c r="FW13" s="270"/>
      <c r="FX13" s="270"/>
      <c r="FY13" s="270"/>
      <c r="FZ13" s="270"/>
      <c r="GA13" s="270"/>
      <c r="GB13" s="270"/>
      <c r="GC13" s="270"/>
      <c r="GD13" s="270"/>
      <c r="GE13" s="270"/>
      <c r="GF13" s="270"/>
      <c r="GG13" s="270"/>
      <c r="GH13" s="270"/>
      <c r="GI13" s="270"/>
      <c r="GJ13" s="270"/>
      <c r="GK13" s="270"/>
      <c r="GL13" s="270"/>
      <c r="GM13" s="270"/>
      <c r="GN13" s="270"/>
      <c r="GO13" s="270"/>
      <c r="GP13" s="270"/>
      <c r="GQ13" s="270"/>
      <c r="GR13" s="270"/>
      <c r="GS13" s="270"/>
      <c r="GT13" s="270"/>
      <c r="GU13" s="270"/>
      <c r="GV13" s="270"/>
      <c r="GW13" s="270"/>
      <c r="GX13" s="270"/>
      <c r="GY13" s="270"/>
      <c r="GZ13" s="270"/>
      <c r="HA13" s="270"/>
      <c r="HB13" s="270"/>
      <c r="HC13" s="270"/>
      <c r="HD13" s="270"/>
      <c r="HE13" s="270"/>
      <c r="HF13" s="270"/>
      <c r="HG13" s="270"/>
      <c r="HH13" s="270"/>
      <c r="HI13" s="270"/>
      <c r="HJ13" s="270"/>
      <c r="HK13" s="270"/>
      <c r="HL13" s="270"/>
      <c r="HM13" s="270"/>
      <c r="HN13" s="270"/>
      <c r="HO13" s="270"/>
      <c r="HP13" s="270"/>
      <c r="HQ13" s="270"/>
      <c r="HR13" s="270"/>
      <c r="HS13" s="270"/>
      <c r="HT13" s="270"/>
      <c r="HU13" s="270"/>
      <c r="HV13" s="270"/>
      <c r="HW13" s="270"/>
      <c r="HX13" s="270"/>
      <c r="HY13" s="270"/>
      <c r="HZ13" s="270"/>
      <c r="IA13" s="270"/>
      <c r="IB13" s="270"/>
      <c r="IC13" s="270"/>
      <c r="ID13" s="270"/>
      <c r="IE13" s="270"/>
      <c r="IF13" s="270"/>
      <c r="IG13" s="270"/>
      <c r="IH13" s="270"/>
      <c r="II13" s="270"/>
      <c r="IJ13" s="270"/>
      <c r="IK13" s="270"/>
      <c r="IL13" s="270"/>
      <c r="IM13" s="270"/>
      <c r="IN13" s="270"/>
      <c r="IO13" s="270"/>
      <c r="IP13" s="270"/>
      <c r="IQ13" s="270"/>
      <c r="IR13" s="270"/>
      <c r="IS13" s="270"/>
      <c r="IT13" s="270"/>
      <c r="IU13" s="270"/>
    </row>
    <row r="14" spans="2:20" s="270" customFormat="1" ht="30" customHeight="1">
      <c r="B14" s="122"/>
      <c r="C14" s="553"/>
      <c r="D14" s="553"/>
      <c r="E14" s="554"/>
      <c r="F14" s="554"/>
      <c r="G14" s="554"/>
      <c r="H14" s="554"/>
      <c r="I14" s="555">
        <f t="shared" si="0"/>
        <v>0</v>
      </c>
      <c r="J14" s="555"/>
      <c r="K14" s="272"/>
      <c r="N14" s="408"/>
      <c r="O14" s="554"/>
      <c r="P14" s="554"/>
      <c r="Q14" s="554"/>
      <c r="R14" s="554"/>
      <c r="S14" s="555">
        <f t="shared" si="1"/>
        <v>0</v>
      </c>
      <c r="T14" s="555"/>
    </row>
    <row r="15" spans="2:20" s="270" customFormat="1" ht="30" customHeight="1">
      <c r="B15" s="122"/>
      <c r="C15" s="553"/>
      <c r="D15" s="553"/>
      <c r="E15" s="554"/>
      <c r="F15" s="554"/>
      <c r="G15" s="554"/>
      <c r="H15" s="554"/>
      <c r="I15" s="555">
        <f t="shared" si="0"/>
        <v>0</v>
      </c>
      <c r="J15" s="555"/>
      <c r="K15" s="272"/>
      <c r="N15" s="408"/>
      <c r="O15" s="554"/>
      <c r="P15" s="554"/>
      <c r="Q15" s="554"/>
      <c r="R15" s="554"/>
      <c r="S15" s="555">
        <f t="shared" si="1"/>
        <v>0</v>
      </c>
      <c r="T15" s="555"/>
    </row>
    <row r="16" spans="2:20" s="270" customFormat="1" ht="30" customHeight="1">
      <c r="B16" s="122"/>
      <c r="C16" s="553"/>
      <c r="D16" s="553"/>
      <c r="E16" s="554"/>
      <c r="F16" s="554"/>
      <c r="G16" s="554"/>
      <c r="H16" s="554"/>
      <c r="I16" s="555">
        <f t="shared" si="0"/>
        <v>0</v>
      </c>
      <c r="J16" s="555"/>
      <c r="K16" s="272"/>
      <c r="N16" s="408"/>
      <c r="O16" s="554"/>
      <c r="P16" s="554"/>
      <c r="Q16" s="554"/>
      <c r="R16" s="554"/>
      <c r="S16" s="555">
        <f t="shared" si="1"/>
        <v>0</v>
      </c>
      <c r="T16" s="555"/>
    </row>
    <row r="17" spans="1:255" s="196" customFormat="1" ht="30" customHeight="1">
      <c r="A17" s="270"/>
      <c r="B17" s="122"/>
      <c r="C17" s="553"/>
      <c r="D17" s="553"/>
      <c r="E17" s="554"/>
      <c r="F17" s="554"/>
      <c r="G17" s="554"/>
      <c r="H17" s="554"/>
      <c r="I17" s="555">
        <f t="shared" si="0"/>
        <v>0</v>
      </c>
      <c r="J17" s="555"/>
      <c r="K17" s="423"/>
      <c r="L17" s="274"/>
      <c r="M17" s="274"/>
      <c r="N17" s="408"/>
      <c r="O17" s="554"/>
      <c r="P17" s="554"/>
      <c r="Q17" s="554"/>
      <c r="R17" s="554"/>
      <c r="S17" s="555">
        <f t="shared" si="1"/>
        <v>0</v>
      </c>
      <c r="T17" s="555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0"/>
      <c r="EB17" s="270"/>
      <c r="EC17" s="270"/>
      <c r="ED17" s="270"/>
      <c r="EE17" s="270"/>
      <c r="EF17" s="270"/>
      <c r="EG17" s="270"/>
      <c r="EH17" s="270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  <c r="ET17" s="270"/>
      <c r="EU17" s="270"/>
      <c r="EV17" s="270"/>
      <c r="EW17" s="270"/>
      <c r="EX17" s="270"/>
      <c r="EY17" s="270"/>
      <c r="EZ17" s="270"/>
      <c r="FA17" s="270"/>
      <c r="FB17" s="270"/>
      <c r="FC17" s="270"/>
      <c r="FD17" s="270"/>
      <c r="FE17" s="270"/>
      <c r="FF17" s="270"/>
      <c r="FG17" s="270"/>
      <c r="FH17" s="270"/>
      <c r="FI17" s="270"/>
      <c r="FJ17" s="270"/>
      <c r="FK17" s="270"/>
      <c r="FL17" s="270"/>
      <c r="FM17" s="270"/>
      <c r="FN17" s="270"/>
      <c r="FO17" s="270"/>
      <c r="FP17" s="270"/>
      <c r="FQ17" s="270"/>
      <c r="FR17" s="270"/>
      <c r="FS17" s="270"/>
      <c r="FT17" s="270"/>
      <c r="FU17" s="270"/>
      <c r="FV17" s="270"/>
      <c r="FW17" s="270"/>
      <c r="FX17" s="270"/>
      <c r="FY17" s="270"/>
      <c r="FZ17" s="270"/>
      <c r="GA17" s="270"/>
      <c r="GB17" s="270"/>
      <c r="GC17" s="270"/>
      <c r="GD17" s="270"/>
      <c r="GE17" s="270"/>
      <c r="GF17" s="270"/>
      <c r="GG17" s="270"/>
      <c r="GH17" s="270"/>
      <c r="GI17" s="270"/>
      <c r="GJ17" s="270"/>
      <c r="GK17" s="270"/>
      <c r="GL17" s="270"/>
      <c r="GM17" s="270"/>
      <c r="GN17" s="270"/>
      <c r="GO17" s="270"/>
      <c r="GP17" s="270"/>
      <c r="GQ17" s="270"/>
      <c r="GR17" s="270"/>
      <c r="GS17" s="270"/>
      <c r="GT17" s="270"/>
      <c r="GU17" s="270"/>
      <c r="GV17" s="270"/>
      <c r="GW17" s="270"/>
      <c r="GX17" s="270"/>
      <c r="GY17" s="270"/>
      <c r="GZ17" s="270"/>
      <c r="HA17" s="270"/>
      <c r="HB17" s="270"/>
      <c r="HC17" s="270"/>
      <c r="HD17" s="270"/>
      <c r="HE17" s="270"/>
      <c r="HF17" s="270"/>
      <c r="HG17" s="270"/>
      <c r="HH17" s="270"/>
      <c r="HI17" s="270"/>
      <c r="HJ17" s="270"/>
      <c r="HK17" s="270"/>
      <c r="HL17" s="270"/>
      <c r="HM17" s="270"/>
      <c r="HN17" s="270"/>
      <c r="HO17" s="270"/>
      <c r="HP17" s="270"/>
      <c r="HQ17" s="270"/>
      <c r="HR17" s="270"/>
      <c r="HS17" s="270"/>
      <c r="HT17" s="270"/>
      <c r="HU17" s="270"/>
      <c r="HV17" s="270"/>
      <c r="HW17" s="270"/>
      <c r="HX17" s="270"/>
      <c r="HY17" s="270"/>
      <c r="HZ17" s="270"/>
      <c r="IA17" s="270"/>
      <c r="IB17" s="270"/>
      <c r="IC17" s="270"/>
      <c r="ID17" s="270"/>
      <c r="IE17" s="270"/>
      <c r="IF17" s="270"/>
      <c r="IG17" s="270"/>
      <c r="IH17" s="270"/>
      <c r="II17" s="270"/>
      <c r="IJ17" s="270"/>
      <c r="IK17" s="270"/>
      <c r="IL17" s="270"/>
      <c r="IM17" s="270"/>
      <c r="IN17" s="270"/>
      <c r="IO17" s="270"/>
      <c r="IP17" s="270"/>
      <c r="IQ17" s="270"/>
      <c r="IR17" s="270"/>
      <c r="IS17" s="270"/>
      <c r="IT17" s="270"/>
      <c r="IU17" s="270"/>
    </row>
    <row r="18" spans="1:255" s="119" customFormat="1" ht="30" customHeight="1">
      <c r="A18" s="270"/>
      <c r="B18" s="275">
        <f>COUNT(C9:D18)</f>
        <v>0</v>
      </c>
      <c r="C18" s="553"/>
      <c r="D18" s="553"/>
      <c r="E18" s="554"/>
      <c r="F18" s="554"/>
      <c r="G18" s="554"/>
      <c r="H18" s="554"/>
      <c r="I18" s="555">
        <f t="shared" si="0"/>
        <v>0</v>
      </c>
      <c r="J18" s="555"/>
      <c r="K18" s="273">
        <f>COUNTIF(I9:J18,"=0")</f>
        <v>10</v>
      </c>
      <c r="L18" s="274">
        <f>COUNTIF(I9:J18,"&lt;=30")</f>
        <v>10</v>
      </c>
      <c r="M18" s="274">
        <f>L18-K18</f>
        <v>0</v>
      </c>
      <c r="N18" s="408"/>
      <c r="O18" s="554"/>
      <c r="P18" s="554"/>
      <c r="Q18" s="554"/>
      <c r="R18" s="554"/>
      <c r="S18" s="555">
        <f t="shared" si="1"/>
        <v>0</v>
      </c>
      <c r="T18" s="555"/>
      <c r="U18" s="404"/>
      <c r="V18" s="397"/>
      <c r="W18" s="397"/>
      <c r="X18" s="397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0"/>
      <c r="EF18" s="270"/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0"/>
      <c r="EZ18" s="270"/>
      <c r="FA18" s="270"/>
      <c r="FB18" s="270"/>
      <c r="FC18" s="270"/>
      <c r="FD18" s="270"/>
      <c r="FE18" s="270"/>
      <c r="FF18" s="270"/>
      <c r="FG18" s="270"/>
      <c r="FH18" s="270"/>
      <c r="FI18" s="270"/>
      <c r="FJ18" s="270"/>
      <c r="FK18" s="270"/>
      <c r="FL18" s="270"/>
      <c r="FM18" s="270"/>
      <c r="FN18" s="270"/>
      <c r="FO18" s="270"/>
      <c r="FP18" s="270"/>
      <c r="FQ18" s="270"/>
      <c r="FR18" s="270"/>
      <c r="FS18" s="270"/>
      <c r="FT18" s="270"/>
      <c r="FU18" s="270"/>
      <c r="FV18" s="270"/>
      <c r="FW18" s="270"/>
      <c r="FX18" s="270"/>
      <c r="FY18" s="270"/>
      <c r="FZ18" s="270"/>
      <c r="GA18" s="270"/>
      <c r="GB18" s="270"/>
      <c r="GC18" s="270"/>
      <c r="GD18" s="270"/>
      <c r="GE18" s="270"/>
      <c r="GF18" s="270"/>
      <c r="GG18" s="270"/>
      <c r="GH18" s="270"/>
      <c r="GI18" s="270"/>
      <c r="GJ18" s="270"/>
      <c r="GK18" s="270"/>
      <c r="GL18" s="270"/>
      <c r="GM18" s="270"/>
      <c r="GN18" s="270"/>
      <c r="GO18" s="270"/>
      <c r="GP18" s="270"/>
      <c r="GQ18" s="270"/>
      <c r="GR18" s="270"/>
      <c r="GS18" s="270"/>
      <c r="GT18" s="270"/>
      <c r="GU18" s="270"/>
      <c r="GV18" s="270"/>
      <c r="GW18" s="270"/>
      <c r="GX18" s="270"/>
      <c r="GY18" s="270"/>
      <c r="GZ18" s="270"/>
      <c r="HA18" s="270"/>
      <c r="HB18" s="270"/>
      <c r="HC18" s="270"/>
      <c r="HD18" s="270"/>
      <c r="HE18" s="270"/>
      <c r="HF18" s="270"/>
      <c r="HG18" s="270"/>
      <c r="HH18" s="270"/>
      <c r="HI18" s="270"/>
      <c r="HJ18" s="270"/>
      <c r="HK18" s="270"/>
      <c r="HL18" s="270"/>
      <c r="HM18" s="270"/>
      <c r="HN18" s="270"/>
      <c r="HO18" s="270"/>
      <c r="HP18" s="270"/>
      <c r="HQ18" s="270"/>
      <c r="HR18" s="270"/>
      <c r="HS18" s="270"/>
      <c r="HT18" s="270"/>
      <c r="HU18" s="270"/>
      <c r="HV18" s="270"/>
      <c r="HW18" s="270"/>
      <c r="HX18" s="270"/>
      <c r="HY18" s="270"/>
      <c r="HZ18" s="270"/>
      <c r="IA18" s="270"/>
      <c r="IB18" s="270"/>
      <c r="IC18" s="270"/>
      <c r="ID18" s="270"/>
      <c r="IE18" s="270"/>
      <c r="IF18" s="270"/>
      <c r="IG18" s="270"/>
      <c r="IH18" s="270"/>
      <c r="II18" s="270"/>
      <c r="IJ18" s="270"/>
      <c r="IK18" s="270"/>
      <c r="IL18" s="270"/>
      <c r="IM18" s="270"/>
      <c r="IN18" s="270"/>
      <c r="IO18" s="270"/>
      <c r="IP18" s="270"/>
      <c r="IQ18" s="270"/>
      <c r="IR18" s="270"/>
      <c r="IS18" s="270"/>
      <c r="IT18" s="270"/>
      <c r="IU18" s="270"/>
    </row>
    <row r="19" spans="1:255" ht="19.5" customHeight="1">
      <c r="A19" s="270"/>
      <c r="B19" s="186"/>
      <c r="C19" s="276"/>
      <c r="D19" s="277" t="s">
        <v>61</v>
      </c>
      <c r="E19" s="229"/>
      <c r="F19" s="229"/>
      <c r="G19" s="229"/>
      <c r="H19" s="229"/>
      <c r="I19" s="229"/>
      <c r="J19" s="271"/>
      <c r="K19" s="272"/>
      <c r="L19" s="271"/>
      <c r="M19" s="271"/>
      <c r="N19" s="273"/>
      <c r="O19" s="274"/>
      <c r="P19" s="274"/>
      <c r="Q19" s="274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0"/>
      <c r="EF19" s="270"/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0"/>
      <c r="EZ19" s="270"/>
      <c r="FA19" s="270"/>
      <c r="FB19" s="270"/>
      <c r="FC19" s="270"/>
      <c r="FD19" s="270"/>
      <c r="FE19" s="270"/>
      <c r="FF19" s="270"/>
      <c r="FG19" s="270"/>
      <c r="FH19" s="270"/>
      <c r="FI19" s="270"/>
      <c r="FJ19" s="270"/>
      <c r="FK19" s="270"/>
      <c r="FL19" s="270"/>
      <c r="FM19" s="270"/>
      <c r="FN19" s="270"/>
      <c r="FO19" s="270"/>
      <c r="FP19" s="270"/>
      <c r="FQ19" s="270"/>
      <c r="FR19" s="270"/>
      <c r="FS19" s="270"/>
      <c r="FT19" s="270"/>
      <c r="FU19" s="270"/>
      <c r="FV19" s="270"/>
      <c r="FW19" s="270"/>
      <c r="FX19" s="270"/>
      <c r="FY19" s="270"/>
      <c r="FZ19" s="270"/>
      <c r="GA19" s="270"/>
      <c r="GB19" s="270"/>
      <c r="GC19" s="270"/>
      <c r="GD19" s="270"/>
      <c r="GE19" s="270"/>
      <c r="GF19" s="270"/>
      <c r="GG19" s="270"/>
      <c r="GH19" s="270"/>
      <c r="GI19" s="270"/>
      <c r="GJ19" s="270"/>
      <c r="GK19" s="270"/>
      <c r="GL19" s="270"/>
      <c r="GM19" s="270"/>
      <c r="GN19" s="270"/>
      <c r="GO19" s="270"/>
      <c r="GP19" s="270"/>
      <c r="GQ19" s="270"/>
      <c r="GR19" s="270"/>
      <c r="GS19" s="270"/>
      <c r="GT19" s="270"/>
      <c r="GU19" s="270"/>
      <c r="GV19" s="270"/>
      <c r="GW19" s="270"/>
      <c r="GX19" s="270"/>
      <c r="GY19" s="270"/>
      <c r="GZ19" s="270"/>
      <c r="HA19" s="270"/>
      <c r="HB19" s="270"/>
      <c r="HC19" s="270"/>
      <c r="HD19" s="270"/>
      <c r="HE19" s="270"/>
      <c r="HF19" s="270"/>
      <c r="HG19" s="270"/>
      <c r="HH19" s="270"/>
      <c r="HI19" s="270"/>
      <c r="HJ19" s="270"/>
      <c r="HK19" s="270"/>
      <c r="HL19" s="270"/>
      <c r="HM19" s="270"/>
      <c r="HN19" s="270"/>
      <c r="HO19" s="270"/>
      <c r="HP19" s="270"/>
      <c r="HQ19" s="270"/>
      <c r="HR19" s="270"/>
      <c r="HS19" s="270"/>
      <c r="HT19" s="270"/>
      <c r="HU19" s="270"/>
      <c r="HV19" s="270"/>
      <c r="HW19" s="270"/>
      <c r="HX19" s="270"/>
      <c r="HY19" s="270"/>
      <c r="HZ19" s="270"/>
      <c r="IA19" s="270"/>
      <c r="IB19" s="270"/>
      <c r="IC19" s="270"/>
      <c r="ID19" s="270"/>
      <c r="IE19" s="270"/>
      <c r="IF19" s="270"/>
      <c r="IG19" s="270"/>
      <c r="IH19" s="270"/>
      <c r="II19" s="270"/>
      <c r="IJ19" s="270"/>
      <c r="IK19" s="270"/>
      <c r="IL19" s="270"/>
      <c r="IM19" s="270"/>
      <c r="IN19" s="270"/>
      <c r="IO19" s="270"/>
      <c r="IP19" s="270"/>
      <c r="IQ19" s="270"/>
      <c r="IR19" s="270"/>
      <c r="IS19" s="270"/>
      <c r="IT19" s="270"/>
      <c r="IU19" s="270"/>
    </row>
    <row r="20" spans="1:255" s="279" customFormat="1" ht="54.75" customHeight="1">
      <c r="A20" s="207"/>
      <c r="B20" s="278"/>
      <c r="C20" s="276"/>
      <c r="D20" s="277"/>
      <c r="E20" s="230"/>
      <c r="F20" s="230"/>
      <c r="G20" s="230"/>
      <c r="H20" s="230"/>
      <c r="I20" s="230"/>
      <c r="J20" s="230"/>
      <c r="K20" s="271"/>
      <c r="L20" s="271"/>
      <c r="M20" s="271"/>
      <c r="N20" s="273"/>
      <c r="O20" s="273"/>
      <c r="P20" s="273"/>
      <c r="Q20" s="274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  <c r="EC20" s="270"/>
      <c r="ED20" s="270"/>
      <c r="EE20" s="270"/>
      <c r="EF20" s="270"/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0"/>
      <c r="ER20" s="270"/>
      <c r="ES20" s="270"/>
      <c r="ET20" s="270"/>
      <c r="EU20" s="270"/>
      <c r="EV20" s="270"/>
      <c r="EW20" s="270"/>
      <c r="EX20" s="270"/>
      <c r="EY20" s="270"/>
      <c r="EZ20" s="270"/>
      <c r="FA20" s="270"/>
      <c r="FB20" s="270"/>
      <c r="FC20" s="270"/>
      <c r="FD20" s="270"/>
      <c r="FE20" s="270"/>
      <c r="FF20" s="270"/>
      <c r="FG20" s="270"/>
      <c r="FH20" s="270"/>
      <c r="FI20" s="270"/>
      <c r="FJ20" s="270"/>
      <c r="FK20" s="270"/>
      <c r="FL20" s="270"/>
      <c r="FM20" s="270"/>
      <c r="FN20" s="270"/>
      <c r="FO20" s="270"/>
      <c r="FP20" s="270"/>
      <c r="FQ20" s="270"/>
      <c r="FR20" s="270"/>
      <c r="FS20" s="270"/>
      <c r="FT20" s="270"/>
      <c r="FU20" s="270"/>
      <c r="FV20" s="270"/>
      <c r="FW20" s="270"/>
      <c r="FX20" s="270"/>
      <c r="FY20" s="270"/>
      <c r="FZ20" s="270"/>
      <c r="GA20" s="270"/>
      <c r="GB20" s="270"/>
      <c r="GC20" s="270"/>
      <c r="GD20" s="270"/>
      <c r="GE20" s="270"/>
      <c r="GF20" s="270"/>
      <c r="GG20" s="270"/>
      <c r="GH20" s="270"/>
      <c r="GI20" s="270"/>
      <c r="GJ20" s="270"/>
      <c r="GK20" s="270"/>
      <c r="GL20" s="270"/>
      <c r="GM20" s="270"/>
      <c r="GN20" s="270"/>
      <c r="GO20" s="270"/>
      <c r="GP20" s="270"/>
      <c r="GQ20" s="270"/>
      <c r="GR20" s="270"/>
      <c r="GS20" s="270"/>
      <c r="GT20" s="270"/>
      <c r="GU20" s="270"/>
      <c r="GV20" s="270"/>
      <c r="GW20" s="270"/>
      <c r="GX20" s="270"/>
      <c r="GY20" s="270"/>
      <c r="GZ20" s="270"/>
      <c r="HA20" s="270"/>
      <c r="HB20" s="270"/>
      <c r="HC20" s="270"/>
      <c r="HD20" s="270"/>
      <c r="HE20" s="270"/>
      <c r="HF20" s="270"/>
      <c r="HG20" s="270"/>
      <c r="HH20" s="270"/>
      <c r="HI20" s="270"/>
      <c r="HJ20" s="270"/>
      <c r="HK20" s="270"/>
      <c r="HL20" s="270"/>
      <c r="HM20" s="270"/>
      <c r="HN20" s="270"/>
      <c r="HO20" s="270"/>
      <c r="HP20" s="270"/>
      <c r="HQ20" s="270"/>
      <c r="HR20" s="270"/>
      <c r="HS20" s="270"/>
      <c r="HT20" s="270"/>
      <c r="HU20" s="270"/>
      <c r="HV20" s="270"/>
      <c r="HW20" s="270"/>
      <c r="HX20" s="270"/>
      <c r="HY20" s="270"/>
      <c r="HZ20" s="270"/>
      <c r="IA20" s="270"/>
      <c r="IB20" s="270"/>
      <c r="IC20" s="270"/>
      <c r="ID20" s="270"/>
      <c r="IE20" s="270"/>
      <c r="IF20" s="270"/>
      <c r="IG20" s="270"/>
      <c r="IH20" s="270"/>
      <c r="II20" s="270"/>
      <c r="IJ20" s="270"/>
      <c r="IK20" s="270"/>
      <c r="IL20" s="270"/>
      <c r="IM20" s="270"/>
      <c r="IN20" s="270"/>
      <c r="IO20" s="270"/>
      <c r="IP20" s="270"/>
      <c r="IQ20" s="270"/>
      <c r="IR20" s="270"/>
      <c r="IS20" s="270"/>
      <c r="IT20" s="270"/>
      <c r="IU20" s="270"/>
    </row>
    <row r="21" spans="1:255" s="269" customFormat="1" ht="30" customHeight="1">
      <c r="A21" s="270"/>
      <c r="B21" s="270"/>
      <c r="C21" s="531" t="s">
        <v>175</v>
      </c>
      <c r="D21" s="532"/>
      <c r="E21" s="532"/>
      <c r="F21" s="532"/>
      <c r="G21" s="532"/>
      <c r="H21" s="532"/>
      <c r="I21" s="532"/>
      <c r="J21" s="533"/>
      <c r="K21" s="272"/>
      <c r="L21" s="207"/>
      <c r="M21" s="270"/>
      <c r="N21" s="531" t="s">
        <v>176</v>
      </c>
      <c r="O21" s="532"/>
      <c r="P21" s="532"/>
      <c r="Q21" s="532"/>
      <c r="R21" s="532"/>
      <c r="S21" s="532"/>
      <c r="T21" s="533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0"/>
      <c r="EF21" s="270"/>
      <c r="EG21" s="270"/>
      <c r="EH21" s="270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0"/>
      <c r="EV21" s="270"/>
      <c r="EW21" s="270"/>
      <c r="EX21" s="270"/>
      <c r="EY21" s="270"/>
      <c r="EZ21" s="270"/>
      <c r="FA21" s="270"/>
      <c r="FB21" s="270"/>
      <c r="FC21" s="270"/>
      <c r="FD21" s="270"/>
      <c r="FE21" s="270"/>
      <c r="FF21" s="270"/>
      <c r="FG21" s="270"/>
      <c r="FH21" s="270"/>
      <c r="FI21" s="270"/>
      <c r="FJ21" s="270"/>
      <c r="FK21" s="270"/>
      <c r="FL21" s="270"/>
      <c r="FM21" s="270"/>
      <c r="FN21" s="270"/>
      <c r="FO21" s="270"/>
      <c r="FP21" s="270"/>
      <c r="FQ21" s="270"/>
      <c r="FR21" s="270"/>
      <c r="FS21" s="270"/>
      <c r="FT21" s="270"/>
      <c r="FU21" s="270"/>
      <c r="FV21" s="270"/>
      <c r="FW21" s="270"/>
      <c r="FX21" s="270"/>
      <c r="FY21" s="270"/>
      <c r="FZ21" s="270"/>
      <c r="GA21" s="270"/>
      <c r="GB21" s="270"/>
      <c r="GC21" s="270"/>
      <c r="GD21" s="270"/>
      <c r="GE21" s="270"/>
      <c r="GF21" s="270"/>
      <c r="GG21" s="270"/>
      <c r="GH21" s="270"/>
      <c r="GI21" s="270"/>
      <c r="GJ21" s="270"/>
      <c r="GK21" s="270"/>
      <c r="GL21" s="270"/>
      <c r="GM21" s="270"/>
      <c r="GN21" s="270"/>
      <c r="GO21" s="270"/>
      <c r="GP21" s="270"/>
      <c r="GQ21" s="270"/>
      <c r="GR21" s="270"/>
      <c r="GS21" s="270"/>
      <c r="GT21" s="270"/>
      <c r="GU21" s="270"/>
      <c r="GV21" s="270"/>
      <c r="GW21" s="270"/>
      <c r="GX21" s="270"/>
      <c r="GY21" s="270"/>
      <c r="GZ21" s="270"/>
      <c r="HA21" s="270"/>
      <c r="HB21" s="270"/>
      <c r="HC21" s="270"/>
      <c r="HD21" s="270"/>
      <c r="HE21" s="270"/>
      <c r="HF21" s="270"/>
      <c r="HG21" s="270"/>
      <c r="HH21" s="270"/>
      <c r="HI21" s="270"/>
      <c r="HJ21" s="270"/>
      <c r="HK21" s="270"/>
      <c r="HL21" s="270"/>
      <c r="HM21" s="270"/>
      <c r="HN21" s="270"/>
      <c r="HO21" s="270"/>
      <c r="HP21" s="270"/>
      <c r="HQ21" s="270"/>
      <c r="HR21" s="270"/>
      <c r="HS21" s="270"/>
      <c r="HT21" s="270"/>
      <c r="HU21" s="270"/>
      <c r="HV21" s="270"/>
      <c r="HW21" s="270"/>
      <c r="HX21" s="270"/>
      <c r="HY21" s="270"/>
      <c r="HZ21" s="270"/>
      <c r="IA21" s="270"/>
      <c r="IB21" s="270"/>
      <c r="IC21" s="270"/>
      <c r="ID21" s="270"/>
      <c r="IE21" s="270"/>
      <c r="IF21" s="270"/>
      <c r="IG21" s="270"/>
      <c r="IH21" s="270"/>
      <c r="II21" s="270"/>
      <c r="IJ21" s="270"/>
      <c r="IK21" s="270"/>
      <c r="IL21" s="270"/>
      <c r="IM21" s="270"/>
      <c r="IN21" s="270"/>
      <c r="IO21" s="270"/>
      <c r="IP21" s="270"/>
      <c r="IQ21" s="270"/>
      <c r="IR21" s="270"/>
      <c r="IS21" s="270"/>
      <c r="IT21" s="270"/>
      <c r="IU21" s="270"/>
    </row>
    <row r="22" spans="1:255" s="269" customFormat="1" ht="48.75" customHeight="1">
      <c r="A22" s="534" t="s">
        <v>178</v>
      </c>
      <c r="B22" s="561"/>
      <c r="C22" s="557" t="s">
        <v>132</v>
      </c>
      <c r="D22" s="557"/>
      <c r="E22" s="562" t="s">
        <v>145</v>
      </c>
      <c r="F22" s="562"/>
      <c r="G22" s="560" t="s">
        <v>134</v>
      </c>
      <c r="H22" s="560"/>
      <c r="I22" s="560" t="s">
        <v>135</v>
      </c>
      <c r="J22" s="560"/>
      <c r="K22" s="272"/>
      <c r="L22" s="207"/>
      <c r="M22" s="270"/>
      <c r="N22" s="407" t="s">
        <v>132</v>
      </c>
      <c r="O22" s="562" t="s">
        <v>145</v>
      </c>
      <c r="P22" s="562"/>
      <c r="Q22" s="559" t="s">
        <v>133</v>
      </c>
      <c r="R22" s="559"/>
      <c r="S22" s="560" t="s">
        <v>135</v>
      </c>
      <c r="T22" s="56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70"/>
      <c r="DY22" s="270"/>
      <c r="DZ22" s="270"/>
      <c r="EA22" s="270"/>
      <c r="EB22" s="270"/>
      <c r="EC22" s="270"/>
      <c r="ED22" s="270"/>
      <c r="EE22" s="270"/>
      <c r="EF22" s="270"/>
      <c r="EG22" s="270"/>
      <c r="EH22" s="270"/>
      <c r="EI22" s="270"/>
      <c r="EJ22" s="270"/>
      <c r="EK22" s="270"/>
      <c r="EL22" s="270"/>
      <c r="EM22" s="270"/>
      <c r="EN22" s="270"/>
      <c r="EO22" s="270"/>
      <c r="EP22" s="270"/>
      <c r="EQ22" s="270"/>
      <c r="ER22" s="270"/>
      <c r="ES22" s="270"/>
      <c r="ET22" s="270"/>
      <c r="EU22" s="270"/>
      <c r="EV22" s="270"/>
      <c r="EW22" s="270"/>
      <c r="EX22" s="270"/>
      <c r="EY22" s="270"/>
      <c r="EZ22" s="270"/>
      <c r="FA22" s="270"/>
      <c r="FB22" s="270"/>
      <c r="FC22" s="270"/>
      <c r="FD22" s="270"/>
      <c r="FE22" s="270"/>
      <c r="FF22" s="270"/>
      <c r="FG22" s="270"/>
      <c r="FH22" s="270"/>
      <c r="FI22" s="270"/>
      <c r="FJ22" s="270"/>
      <c r="FK22" s="270"/>
      <c r="FL22" s="270"/>
      <c r="FM22" s="270"/>
      <c r="FN22" s="270"/>
      <c r="FO22" s="270"/>
      <c r="FP22" s="270"/>
      <c r="FQ22" s="270"/>
      <c r="FR22" s="270"/>
      <c r="FS22" s="270"/>
      <c r="FT22" s="270"/>
      <c r="FU22" s="270"/>
      <c r="FV22" s="270"/>
      <c r="FW22" s="270"/>
      <c r="FX22" s="270"/>
      <c r="FY22" s="270"/>
      <c r="FZ22" s="270"/>
      <c r="GA22" s="270"/>
      <c r="GB22" s="270"/>
      <c r="GC22" s="270"/>
      <c r="GD22" s="270"/>
      <c r="GE22" s="270"/>
      <c r="GF22" s="270"/>
      <c r="GG22" s="270"/>
      <c r="GH22" s="270"/>
      <c r="GI22" s="270"/>
      <c r="GJ22" s="270"/>
      <c r="GK22" s="270"/>
      <c r="GL22" s="270"/>
      <c r="GM22" s="270"/>
      <c r="GN22" s="270"/>
      <c r="GO22" s="270"/>
      <c r="GP22" s="270"/>
      <c r="GQ22" s="270"/>
      <c r="GR22" s="270"/>
      <c r="GS22" s="270"/>
      <c r="GT22" s="270"/>
      <c r="GU22" s="270"/>
      <c r="GV22" s="270"/>
      <c r="GW22" s="270"/>
      <c r="GX22" s="270"/>
      <c r="GY22" s="270"/>
      <c r="GZ22" s="270"/>
      <c r="HA22" s="270"/>
      <c r="HB22" s="270"/>
      <c r="HC22" s="270"/>
      <c r="HD22" s="270"/>
      <c r="HE22" s="270"/>
      <c r="HF22" s="270"/>
      <c r="HG22" s="270"/>
      <c r="HH22" s="270"/>
      <c r="HI22" s="270"/>
      <c r="HJ22" s="270"/>
      <c r="HK22" s="270"/>
      <c r="HL22" s="270"/>
      <c r="HM22" s="270"/>
      <c r="HN22" s="270"/>
      <c r="HO22" s="270"/>
      <c r="HP22" s="270"/>
      <c r="HQ22" s="270"/>
      <c r="HR22" s="270"/>
      <c r="HS22" s="270"/>
      <c r="HT22" s="270"/>
      <c r="HU22" s="270"/>
      <c r="HV22" s="270"/>
      <c r="HW22" s="270"/>
      <c r="HX22" s="270"/>
      <c r="HY22" s="270"/>
      <c r="HZ22" s="270"/>
      <c r="IA22" s="270"/>
      <c r="IB22" s="270"/>
      <c r="IC22" s="270"/>
      <c r="ID22" s="270"/>
      <c r="IE22" s="270"/>
      <c r="IF22" s="270"/>
      <c r="IG22" s="270"/>
      <c r="IH22" s="270"/>
      <c r="II22" s="270"/>
      <c r="IJ22" s="270"/>
      <c r="IK22" s="270"/>
      <c r="IL22" s="270"/>
      <c r="IM22" s="270"/>
      <c r="IN22" s="270"/>
      <c r="IO22" s="270"/>
      <c r="IP22" s="270"/>
      <c r="IQ22" s="270"/>
      <c r="IR22" s="270"/>
      <c r="IS22" s="270"/>
      <c r="IT22" s="270"/>
      <c r="IU22" s="270"/>
    </row>
    <row r="23" spans="2:24" s="270" customFormat="1" ht="30" customHeight="1">
      <c r="B23" s="122"/>
      <c r="C23" s="553"/>
      <c r="D23" s="553"/>
      <c r="E23" s="554"/>
      <c r="F23" s="554"/>
      <c r="G23" s="554"/>
      <c r="H23" s="554"/>
      <c r="I23" s="555">
        <f>DATEDIF(E23,G23,"d")</f>
        <v>0</v>
      </c>
      <c r="J23" s="555"/>
      <c r="K23" s="423"/>
      <c r="L23" s="273"/>
      <c r="M23" s="275">
        <f>COUNT(N23:N27)</f>
        <v>0</v>
      </c>
      <c r="N23" s="408"/>
      <c r="O23" s="554"/>
      <c r="P23" s="554"/>
      <c r="Q23" s="554"/>
      <c r="R23" s="554"/>
      <c r="S23" s="555">
        <f>DATEDIF(O23,Q23,"d")</f>
        <v>0</v>
      </c>
      <c r="T23" s="555"/>
      <c r="U23" s="273">
        <f>COUNTIF(S23:T27,"=0")</f>
        <v>5</v>
      </c>
      <c r="V23" s="273">
        <f>COUNTIF(S23:T27,"&lt;=30")</f>
        <v>5</v>
      </c>
      <c r="W23" s="274">
        <f>V23-U23</f>
        <v>0</v>
      </c>
      <c r="X23" s="397"/>
    </row>
    <row r="24" spans="2:20" s="270" customFormat="1" ht="30" customHeight="1">
      <c r="B24" s="122"/>
      <c r="C24" s="553"/>
      <c r="D24" s="553"/>
      <c r="E24" s="554"/>
      <c r="F24" s="554"/>
      <c r="G24" s="554"/>
      <c r="H24" s="554"/>
      <c r="I24" s="555">
        <f>DATEDIF(E24,G24,"d")</f>
        <v>0</v>
      </c>
      <c r="J24" s="555"/>
      <c r="K24" s="423"/>
      <c r="L24" s="273"/>
      <c r="M24" s="274"/>
      <c r="N24" s="408"/>
      <c r="O24" s="554"/>
      <c r="P24" s="554"/>
      <c r="Q24" s="554"/>
      <c r="R24" s="554"/>
      <c r="S24" s="555">
        <f>DATEDIF(O24,Q24,"d")</f>
        <v>0</v>
      </c>
      <c r="T24" s="555"/>
    </row>
    <row r="25" spans="2:20" s="270" customFormat="1" ht="30" customHeight="1">
      <c r="B25" s="122"/>
      <c r="C25" s="553"/>
      <c r="D25" s="553"/>
      <c r="E25" s="554"/>
      <c r="F25" s="554"/>
      <c r="G25" s="554"/>
      <c r="H25" s="554"/>
      <c r="I25" s="555">
        <f>DATEDIF(E25,G25,"d")</f>
        <v>0</v>
      </c>
      <c r="J25" s="555"/>
      <c r="K25" s="423"/>
      <c r="L25" s="273"/>
      <c r="M25" s="274"/>
      <c r="N25" s="408"/>
      <c r="O25" s="554"/>
      <c r="P25" s="554"/>
      <c r="Q25" s="554"/>
      <c r="R25" s="554"/>
      <c r="S25" s="555">
        <f>DATEDIF(O25,Q25,"d")</f>
        <v>0</v>
      </c>
      <c r="T25" s="555"/>
    </row>
    <row r="26" spans="1:255" s="196" customFormat="1" ht="30" customHeight="1">
      <c r="A26" s="270"/>
      <c r="B26" s="122"/>
      <c r="C26" s="553"/>
      <c r="D26" s="553"/>
      <c r="E26" s="554"/>
      <c r="F26" s="554"/>
      <c r="G26" s="554"/>
      <c r="H26" s="554"/>
      <c r="I26" s="555">
        <f>DATEDIF(E26,G26,"d")</f>
        <v>0</v>
      </c>
      <c r="J26" s="555"/>
      <c r="K26" s="423"/>
      <c r="L26" s="273"/>
      <c r="M26" s="274"/>
      <c r="N26" s="408"/>
      <c r="O26" s="554"/>
      <c r="P26" s="554"/>
      <c r="Q26" s="554"/>
      <c r="R26" s="554"/>
      <c r="S26" s="555">
        <f>DATEDIF(O26,Q26,"d")</f>
        <v>0</v>
      </c>
      <c r="T26" s="555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0"/>
      <c r="DJ26" s="270"/>
      <c r="DK26" s="270"/>
      <c r="DL26" s="270"/>
      <c r="DM26" s="270"/>
      <c r="DN26" s="270"/>
      <c r="DO26" s="270"/>
      <c r="DP26" s="270"/>
      <c r="DQ26" s="270"/>
      <c r="DR26" s="270"/>
      <c r="DS26" s="270"/>
      <c r="DT26" s="270"/>
      <c r="DU26" s="270"/>
      <c r="DV26" s="270"/>
      <c r="DW26" s="270"/>
      <c r="DX26" s="270"/>
      <c r="DY26" s="270"/>
      <c r="DZ26" s="270"/>
      <c r="EA26" s="270"/>
      <c r="EB26" s="270"/>
      <c r="EC26" s="270"/>
      <c r="ED26" s="270"/>
      <c r="EE26" s="270"/>
      <c r="EF26" s="270"/>
      <c r="EG26" s="270"/>
      <c r="EH26" s="270"/>
      <c r="EI26" s="270"/>
      <c r="EJ26" s="270"/>
      <c r="EK26" s="270"/>
      <c r="EL26" s="270"/>
      <c r="EM26" s="270"/>
      <c r="EN26" s="270"/>
      <c r="EO26" s="270"/>
      <c r="EP26" s="270"/>
      <c r="EQ26" s="270"/>
      <c r="ER26" s="270"/>
      <c r="ES26" s="270"/>
      <c r="ET26" s="270"/>
      <c r="EU26" s="270"/>
      <c r="EV26" s="270"/>
      <c r="EW26" s="270"/>
      <c r="EX26" s="270"/>
      <c r="EY26" s="270"/>
      <c r="EZ26" s="270"/>
      <c r="FA26" s="270"/>
      <c r="FB26" s="270"/>
      <c r="FC26" s="270"/>
      <c r="FD26" s="270"/>
      <c r="FE26" s="270"/>
      <c r="FF26" s="270"/>
      <c r="FG26" s="270"/>
      <c r="FH26" s="270"/>
      <c r="FI26" s="270"/>
      <c r="FJ26" s="270"/>
      <c r="FK26" s="270"/>
      <c r="FL26" s="270"/>
      <c r="FM26" s="270"/>
      <c r="FN26" s="270"/>
      <c r="FO26" s="270"/>
      <c r="FP26" s="270"/>
      <c r="FQ26" s="270"/>
      <c r="FR26" s="270"/>
      <c r="FS26" s="270"/>
      <c r="FT26" s="270"/>
      <c r="FU26" s="270"/>
      <c r="FV26" s="270"/>
      <c r="FW26" s="270"/>
      <c r="FX26" s="270"/>
      <c r="FY26" s="270"/>
      <c r="FZ26" s="270"/>
      <c r="GA26" s="270"/>
      <c r="GB26" s="270"/>
      <c r="GC26" s="270"/>
      <c r="GD26" s="270"/>
      <c r="GE26" s="270"/>
      <c r="GF26" s="270"/>
      <c r="GG26" s="270"/>
      <c r="GH26" s="270"/>
      <c r="GI26" s="270"/>
      <c r="GJ26" s="270"/>
      <c r="GK26" s="270"/>
      <c r="GL26" s="270"/>
      <c r="GM26" s="270"/>
      <c r="GN26" s="270"/>
      <c r="GO26" s="270"/>
      <c r="GP26" s="270"/>
      <c r="GQ26" s="270"/>
      <c r="GR26" s="270"/>
      <c r="GS26" s="270"/>
      <c r="GT26" s="270"/>
      <c r="GU26" s="270"/>
      <c r="GV26" s="270"/>
      <c r="GW26" s="270"/>
      <c r="GX26" s="270"/>
      <c r="GY26" s="270"/>
      <c r="GZ26" s="270"/>
      <c r="HA26" s="270"/>
      <c r="HB26" s="270"/>
      <c r="HC26" s="270"/>
      <c r="HD26" s="270"/>
      <c r="HE26" s="270"/>
      <c r="HF26" s="270"/>
      <c r="HG26" s="270"/>
      <c r="HH26" s="270"/>
      <c r="HI26" s="270"/>
      <c r="HJ26" s="270"/>
      <c r="HK26" s="270"/>
      <c r="HL26" s="270"/>
      <c r="HM26" s="270"/>
      <c r="HN26" s="270"/>
      <c r="HO26" s="270"/>
      <c r="HP26" s="270"/>
      <c r="HQ26" s="270"/>
      <c r="HR26" s="270"/>
      <c r="HS26" s="270"/>
      <c r="HT26" s="270"/>
      <c r="HU26" s="270"/>
      <c r="HV26" s="270"/>
      <c r="HW26" s="270"/>
      <c r="HX26" s="270"/>
      <c r="HY26" s="270"/>
      <c r="HZ26" s="270"/>
      <c r="IA26" s="270"/>
      <c r="IB26" s="270"/>
      <c r="IC26" s="270"/>
      <c r="ID26" s="270"/>
      <c r="IE26" s="270"/>
      <c r="IF26" s="270"/>
      <c r="IG26" s="270"/>
      <c r="IH26" s="270"/>
      <c r="II26" s="270"/>
      <c r="IJ26" s="270"/>
      <c r="IK26" s="270"/>
      <c r="IL26" s="270"/>
      <c r="IM26" s="270"/>
      <c r="IN26" s="270"/>
      <c r="IO26" s="270"/>
      <c r="IP26" s="270"/>
      <c r="IQ26" s="270"/>
      <c r="IR26" s="270"/>
      <c r="IS26" s="270"/>
      <c r="IT26" s="270"/>
      <c r="IU26" s="270"/>
    </row>
    <row r="27" spans="1:255" s="119" customFormat="1" ht="30" customHeight="1">
      <c r="A27" s="270"/>
      <c r="B27" s="275">
        <f>COUNT(C23:D27)</f>
        <v>0</v>
      </c>
      <c r="C27" s="553"/>
      <c r="D27" s="553"/>
      <c r="E27" s="554"/>
      <c r="F27" s="554"/>
      <c r="G27" s="554"/>
      <c r="H27" s="554"/>
      <c r="I27" s="555">
        <f>DATEDIF(E27,G27,"d")</f>
        <v>0</v>
      </c>
      <c r="J27" s="555"/>
      <c r="K27" s="273">
        <f>COUNTIF(I23:J27,"=0")</f>
        <v>5</v>
      </c>
      <c r="L27" s="273">
        <f>COUNTIF(I23:J27,"&lt;=30")</f>
        <v>5</v>
      </c>
      <c r="M27" s="274">
        <f>L27-K27</f>
        <v>0</v>
      </c>
      <c r="N27" s="408"/>
      <c r="O27" s="554"/>
      <c r="P27" s="554"/>
      <c r="Q27" s="554"/>
      <c r="R27" s="554"/>
      <c r="S27" s="555">
        <f>DATEDIF(O27,Q27,"d")</f>
        <v>0</v>
      </c>
      <c r="T27" s="555"/>
      <c r="U27" s="397"/>
      <c r="V27" s="397"/>
      <c r="W27" s="397"/>
      <c r="X27" s="397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W27" s="270"/>
      <c r="DX27" s="270"/>
      <c r="DY27" s="270"/>
      <c r="DZ27" s="270"/>
      <c r="EA27" s="270"/>
      <c r="EB27" s="270"/>
      <c r="EC27" s="270"/>
      <c r="ED27" s="270"/>
      <c r="EE27" s="270"/>
      <c r="EF27" s="270"/>
      <c r="EG27" s="270"/>
      <c r="EH27" s="270"/>
      <c r="EI27" s="270"/>
      <c r="EJ27" s="270"/>
      <c r="EK27" s="270"/>
      <c r="EL27" s="270"/>
      <c r="EM27" s="270"/>
      <c r="EN27" s="270"/>
      <c r="EO27" s="270"/>
      <c r="EP27" s="270"/>
      <c r="EQ27" s="270"/>
      <c r="ER27" s="270"/>
      <c r="ES27" s="270"/>
      <c r="ET27" s="270"/>
      <c r="EU27" s="270"/>
      <c r="EV27" s="270"/>
      <c r="EW27" s="270"/>
      <c r="EX27" s="270"/>
      <c r="EY27" s="270"/>
      <c r="EZ27" s="270"/>
      <c r="FA27" s="270"/>
      <c r="FB27" s="270"/>
      <c r="FC27" s="270"/>
      <c r="FD27" s="270"/>
      <c r="FE27" s="270"/>
      <c r="FF27" s="270"/>
      <c r="FG27" s="270"/>
      <c r="FH27" s="270"/>
      <c r="FI27" s="270"/>
      <c r="FJ27" s="270"/>
      <c r="FK27" s="270"/>
      <c r="FL27" s="270"/>
      <c r="FM27" s="270"/>
      <c r="FN27" s="270"/>
      <c r="FO27" s="270"/>
      <c r="FP27" s="270"/>
      <c r="FQ27" s="270"/>
      <c r="FR27" s="270"/>
      <c r="FS27" s="270"/>
      <c r="FT27" s="270"/>
      <c r="FU27" s="270"/>
      <c r="FV27" s="270"/>
      <c r="FW27" s="270"/>
      <c r="FX27" s="270"/>
      <c r="FY27" s="270"/>
      <c r="FZ27" s="270"/>
      <c r="GA27" s="270"/>
      <c r="GB27" s="270"/>
      <c r="GC27" s="270"/>
      <c r="GD27" s="270"/>
      <c r="GE27" s="270"/>
      <c r="GF27" s="270"/>
      <c r="GG27" s="270"/>
      <c r="GH27" s="270"/>
      <c r="GI27" s="270"/>
      <c r="GJ27" s="270"/>
      <c r="GK27" s="270"/>
      <c r="GL27" s="270"/>
      <c r="GM27" s="270"/>
      <c r="GN27" s="270"/>
      <c r="GO27" s="270"/>
      <c r="GP27" s="270"/>
      <c r="GQ27" s="270"/>
      <c r="GR27" s="270"/>
      <c r="GS27" s="270"/>
      <c r="GT27" s="270"/>
      <c r="GU27" s="270"/>
      <c r="GV27" s="270"/>
      <c r="GW27" s="270"/>
      <c r="GX27" s="270"/>
      <c r="GY27" s="270"/>
      <c r="GZ27" s="270"/>
      <c r="HA27" s="270"/>
      <c r="HB27" s="270"/>
      <c r="HC27" s="270"/>
      <c r="HD27" s="270"/>
      <c r="HE27" s="270"/>
      <c r="HF27" s="270"/>
      <c r="HG27" s="270"/>
      <c r="HH27" s="270"/>
      <c r="HI27" s="270"/>
      <c r="HJ27" s="270"/>
      <c r="HK27" s="270"/>
      <c r="HL27" s="270"/>
      <c r="HM27" s="270"/>
      <c r="HN27" s="270"/>
      <c r="HO27" s="270"/>
      <c r="HP27" s="270"/>
      <c r="HQ27" s="270"/>
      <c r="HR27" s="270"/>
      <c r="HS27" s="270"/>
      <c r="HT27" s="270"/>
      <c r="HU27" s="270"/>
      <c r="HV27" s="270"/>
      <c r="HW27" s="270"/>
      <c r="HX27" s="270"/>
      <c r="HY27" s="270"/>
      <c r="HZ27" s="270"/>
      <c r="IA27" s="270"/>
      <c r="IB27" s="270"/>
      <c r="IC27" s="270"/>
      <c r="ID27" s="270"/>
      <c r="IE27" s="270"/>
      <c r="IF27" s="270"/>
      <c r="IG27" s="270"/>
      <c r="IH27" s="270"/>
      <c r="II27" s="270"/>
      <c r="IJ27" s="270"/>
      <c r="IK27" s="270"/>
      <c r="IL27" s="270"/>
      <c r="IM27" s="270"/>
      <c r="IN27" s="270"/>
      <c r="IO27" s="270"/>
      <c r="IP27" s="270"/>
      <c r="IQ27" s="270"/>
      <c r="IR27" s="270"/>
      <c r="IS27" s="270"/>
      <c r="IT27" s="270"/>
      <c r="IU27" s="270"/>
    </row>
    <row r="28" spans="1:255" s="119" customFormat="1" ht="20.25">
      <c r="A28" s="270"/>
      <c r="B28" s="122"/>
      <c r="C28" s="270"/>
      <c r="D28" s="277" t="s">
        <v>61</v>
      </c>
      <c r="E28" s="229"/>
      <c r="F28" s="229"/>
      <c r="G28" s="229"/>
      <c r="H28" s="229"/>
      <c r="I28" s="229"/>
      <c r="J28" s="271"/>
      <c r="K28" s="272"/>
      <c r="L28" s="270"/>
      <c r="M28" s="397"/>
      <c r="N28" s="397"/>
      <c r="O28" s="397"/>
      <c r="P28" s="397"/>
      <c r="Q28" s="397"/>
      <c r="R28" s="397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70"/>
      <c r="CU28" s="270"/>
      <c r="CV28" s="270"/>
      <c r="CW28" s="270"/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  <c r="EB28" s="270"/>
      <c r="EC28" s="270"/>
      <c r="ED28" s="270"/>
      <c r="EE28" s="270"/>
      <c r="EF28" s="270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270"/>
      <c r="ES28" s="270"/>
      <c r="ET28" s="270"/>
      <c r="EU28" s="270"/>
      <c r="EV28" s="270"/>
      <c r="EW28" s="270"/>
      <c r="EX28" s="270"/>
      <c r="EY28" s="270"/>
      <c r="EZ28" s="270"/>
      <c r="FA28" s="270"/>
      <c r="FB28" s="270"/>
      <c r="FC28" s="270"/>
      <c r="FD28" s="270"/>
      <c r="FE28" s="270"/>
      <c r="FF28" s="270"/>
      <c r="FG28" s="270"/>
      <c r="FH28" s="270"/>
      <c r="FI28" s="270"/>
      <c r="FJ28" s="270"/>
      <c r="FK28" s="270"/>
      <c r="FL28" s="270"/>
      <c r="FM28" s="270"/>
      <c r="FN28" s="270"/>
      <c r="FO28" s="270"/>
      <c r="FP28" s="270"/>
      <c r="FQ28" s="270"/>
      <c r="FR28" s="270"/>
      <c r="FS28" s="270"/>
      <c r="FT28" s="270"/>
      <c r="FU28" s="270"/>
      <c r="FV28" s="270"/>
      <c r="FW28" s="270"/>
      <c r="FX28" s="270"/>
      <c r="FY28" s="270"/>
      <c r="FZ28" s="270"/>
      <c r="GA28" s="270"/>
      <c r="GB28" s="270"/>
      <c r="GC28" s="270"/>
      <c r="GD28" s="270"/>
      <c r="GE28" s="270"/>
      <c r="GF28" s="270"/>
      <c r="GG28" s="270"/>
      <c r="GH28" s="270"/>
      <c r="GI28" s="270"/>
      <c r="GJ28" s="270"/>
      <c r="GK28" s="270"/>
      <c r="GL28" s="270"/>
      <c r="GM28" s="270"/>
      <c r="GN28" s="270"/>
      <c r="GO28" s="270"/>
      <c r="GP28" s="270"/>
      <c r="GQ28" s="270"/>
      <c r="GR28" s="270"/>
      <c r="GS28" s="270"/>
      <c r="GT28" s="270"/>
      <c r="GU28" s="270"/>
      <c r="GV28" s="270"/>
      <c r="GW28" s="270"/>
      <c r="GX28" s="270"/>
      <c r="GY28" s="270"/>
      <c r="GZ28" s="270"/>
      <c r="HA28" s="270"/>
      <c r="HB28" s="270"/>
      <c r="HC28" s="270"/>
      <c r="HD28" s="270"/>
      <c r="HE28" s="270"/>
      <c r="HF28" s="270"/>
      <c r="HG28" s="270"/>
      <c r="HH28" s="270"/>
      <c r="HI28" s="270"/>
      <c r="HJ28" s="270"/>
      <c r="HK28" s="270"/>
      <c r="HL28" s="270"/>
      <c r="HM28" s="270"/>
      <c r="HN28" s="270"/>
      <c r="HO28" s="270"/>
      <c r="HP28" s="270"/>
      <c r="HQ28" s="270"/>
      <c r="HR28" s="270"/>
      <c r="HS28" s="270"/>
      <c r="HT28" s="270"/>
      <c r="HU28" s="270"/>
      <c r="HV28" s="270"/>
      <c r="HW28" s="270"/>
      <c r="HX28" s="270"/>
      <c r="HY28" s="270"/>
      <c r="HZ28" s="270"/>
      <c r="IA28" s="270"/>
      <c r="IB28" s="270"/>
      <c r="IC28" s="270"/>
      <c r="ID28" s="270"/>
      <c r="IE28" s="270"/>
      <c r="IF28" s="270"/>
      <c r="IG28" s="270"/>
      <c r="IH28" s="270"/>
      <c r="II28" s="270"/>
      <c r="IJ28" s="270"/>
      <c r="IK28" s="270"/>
      <c r="IL28" s="270"/>
      <c r="IM28" s="270"/>
      <c r="IN28" s="270"/>
      <c r="IO28" s="270"/>
      <c r="IP28" s="270"/>
      <c r="IQ28" s="270"/>
      <c r="IR28" s="270"/>
      <c r="IS28" s="270"/>
      <c r="IT28" s="270"/>
      <c r="IU28" s="270"/>
    </row>
    <row r="29" spans="1:255" ht="20.25">
      <c r="A29" s="196"/>
      <c r="B29" s="196"/>
      <c r="C29" s="196"/>
      <c r="D29" s="227"/>
      <c r="E29" s="227"/>
      <c r="F29" s="227"/>
      <c r="G29" s="227"/>
      <c r="H29" s="227"/>
      <c r="I29" s="227"/>
      <c r="J29" s="227"/>
      <c r="K29" s="227"/>
      <c r="L29" s="231"/>
      <c r="M29" s="414"/>
      <c r="N29" s="405"/>
      <c r="O29" s="405"/>
      <c r="P29" s="405"/>
      <c r="Q29" s="405"/>
      <c r="R29" s="405"/>
      <c r="S29" s="405"/>
      <c r="T29" s="405"/>
      <c r="U29" s="405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  <c r="HY29" s="196"/>
      <c r="HZ29" s="196"/>
      <c r="IA29" s="196"/>
      <c r="IB29" s="196"/>
      <c r="IC29" s="196"/>
      <c r="ID29" s="196"/>
      <c r="IE29" s="196"/>
      <c r="IF29" s="196"/>
      <c r="IG29" s="196"/>
      <c r="IH29" s="196"/>
      <c r="II29" s="196"/>
      <c r="IJ29" s="196"/>
      <c r="IK29" s="196"/>
      <c r="IL29" s="196"/>
      <c r="IM29" s="196"/>
      <c r="IN29" s="196"/>
      <c r="IO29" s="196"/>
      <c r="IP29" s="196"/>
      <c r="IQ29" s="196"/>
      <c r="IR29" s="196"/>
      <c r="IS29" s="196"/>
      <c r="IT29" s="196"/>
      <c r="IU29" s="196"/>
    </row>
    <row r="30" spans="1:255" s="279" customFormat="1" ht="30" customHeight="1">
      <c r="A30" s="539" t="s">
        <v>136</v>
      </c>
      <c r="B30" s="540"/>
      <c r="C30" s="540" t="s">
        <v>137</v>
      </c>
      <c r="D30" s="540"/>
      <c r="E30" s="540"/>
      <c r="F30" s="540"/>
      <c r="G30" s="540"/>
      <c r="H30" s="540"/>
      <c r="I30" s="540"/>
      <c r="J30" s="540"/>
      <c r="K30" s="540"/>
      <c r="L30" s="540"/>
      <c r="M30" s="415"/>
      <c r="N30" s="405"/>
      <c r="O30" s="401"/>
      <c r="P30" s="401"/>
      <c r="Q30" s="401"/>
      <c r="R30" s="401"/>
      <c r="S30" s="401"/>
      <c r="T30" s="401"/>
      <c r="U30" s="401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  <c r="IT30" s="119"/>
      <c r="IU30" s="119"/>
    </row>
    <row r="31" spans="1:255" s="279" customFormat="1" ht="20.25">
      <c r="A31" s="124"/>
      <c r="B31" s="265"/>
      <c r="C31" s="183"/>
      <c r="D31" s="281"/>
      <c r="E31" s="125"/>
      <c r="F31" s="125"/>
      <c r="G31" s="126"/>
      <c r="H31" s="126"/>
      <c r="I31" s="125"/>
      <c r="J31" s="125"/>
      <c r="K31" s="125"/>
      <c r="L31" s="125"/>
      <c r="M31" s="416"/>
      <c r="N31" s="267"/>
      <c r="O31" s="267"/>
      <c r="P31" s="267"/>
      <c r="Q31" s="267"/>
      <c r="R31" s="267"/>
      <c r="S31" s="267"/>
      <c r="T31" s="267"/>
      <c r="U31" s="267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  <c r="DE31" s="265"/>
      <c r="DF31" s="265"/>
      <c r="DG31" s="265"/>
      <c r="DH31" s="265"/>
      <c r="DI31" s="265"/>
      <c r="DJ31" s="265"/>
      <c r="DK31" s="265"/>
      <c r="DL31" s="265"/>
      <c r="DM31" s="265"/>
      <c r="DN31" s="265"/>
      <c r="DO31" s="265"/>
      <c r="DP31" s="265"/>
      <c r="DQ31" s="265"/>
      <c r="DR31" s="265"/>
      <c r="DS31" s="265"/>
      <c r="DT31" s="265"/>
      <c r="DU31" s="265"/>
      <c r="DV31" s="265"/>
      <c r="DW31" s="265"/>
      <c r="DX31" s="265"/>
      <c r="DY31" s="265"/>
      <c r="DZ31" s="265"/>
      <c r="EA31" s="265"/>
      <c r="EB31" s="265"/>
      <c r="EC31" s="265"/>
      <c r="ED31" s="265"/>
      <c r="EE31" s="265"/>
      <c r="EF31" s="265"/>
      <c r="EG31" s="265"/>
      <c r="EH31" s="265"/>
      <c r="EI31" s="265"/>
      <c r="EJ31" s="265"/>
      <c r="EK31" s="265"/>
      <c r="EL31" s="265"/>
      <c r="EM31" s="265"/>
      <c r="EN31" s="265"/>
      <c r="EO31" s="265"/>
      <c r="EP31" s="265"/>
      <c r="EQ31" s="265"/>
      <c r="ER31" s="265"/>
      <c r="ES31" s="265"/>
      <c r="ET31" s="265"/>
      <c r="EU31" s="265"/>
      <c r="EV31" s="265"/>
      <c r="EW31" s="265"/>
      <c r="EX31" s="265"/>
      <c r="EY31" s="265"/>
      <c r="EZ31" s="265"/>
      <c r="FA31" s="265"/>
      <c r="FB31" s="265"/>
      <c r="FC31" s="265"/>
      <c r="FD31" s="265"/>
      <c r="FE31" s="265"/>
      <c r="FF31" s="265"/>
      <c r="FG31" s="265"/>
      <c r="FH31" s="265"/>
      <c r="FI31" s="265"/>
      <c r="FJ31" s="265"/>
      <c r="FK31" s="265"/>
      <c r="FL31" s="265"/>
      <c r="FM31" s="265"/>
      <c r="FN31" s="265"/>
      <c r="FO31" s="265"/>
      <c r="FP31" s="265"/>
      <c r="FQ31" s="265"/>
      <c r="FR31" s="265"/>
      <c r="FS31" s="265"/>
      <c r="FT31" s="265"/>
      <c r="FU31" s="265"/>
      <c r="FV31" s="265"/>
      <c r="FW31" s="265"/>
      <c r="FX31" s="265"/>
      <c r="FY31" s="265"/>
      <c r="FZ31" s="265"/>
      <c r="GA31" s="265"/>
      <c r="GB31" s="265"/>
      <c r="GC31" s="265"/>
      <c r="GD31" s="265"/>
      <c r="GE31" s="265"/>
      <c r="GF31" s="265"/>
      <c r="GG31" s="265"/>
      <c r="GH31" s="265"/>
      <c r="GI31" s="265"/>
      <c r="GJ31" s="265"/>
      <c r="GK31" s="265"/>
      <c r="GL31" s="265"/>
      <c r="GM31" s="265"/>
      <c r="GN31" s="265"/>
      <c r="GO31" s="265"/>
      <c r="GP31" s="265"/>
      <c r="GQ31" s="265"/>
      <c r="GR31" s="265"/>
      <c r="GS31" s="265"/>
      <c r="GT31" s="265"/>
      <c r="GU31" s="265"/>
      <c r="GV31" s="265"/>
      <c r="GW31" s="265"/>
      <c r="GX31" s="265"/>
      <c r="GY31" s="265"/>
      <c r="GZ31" s="265"/>
      <c r="HA31" s="265"/>
      <c r="HB31" s="265"/>
      <c r="HC31" s="265"/>
      <c r="HD31" s="265"/>
      <c r="HE31" s="265"/>
      <c r="HF31" s="265"/>
      <c r="HG31" s="265"/>
      <c r="HH31" s="265"/>
      <c r="HI31" s="265"/>
      <c r="HJ31" s="265"/>
      <c r="HK31" s="265"/>
      <c r="HL31" s="265"/>
      <c r="HM31" s="265"/>
      <c r="HN31" s="265"/>
      <c r="HO31" s="265"/>
      <c r="HP31" s="265"/>
      <c r="HQ31" s="265"/>
      <c r="HR31" s="265"/>
      <c r="HS31" s="265"/>
      <c r="HT31" s="265"/>
      <c r="HU31" s="265"/>
      <c r="HV31" s="265"/>
      <c r="HW31" s="265"/>
      <c r="HX31" s="265"/>
      <c r="HY31" s="265"/>
      <c r="HZ31" s="265"/>
      <c r="IA31" s="265"/>
      <c r="IB31" s="265"/>
      <c r="IC31" s="265"/>
      <c r="ID31" s="265"/>
      <c r="IE31" s="265"/>
      <c r="IF31" s="265"/>
      <c r="IG31" s="265"/>
      <c r="IH31" s="265"/>
      <c r="II31" s="265"/>
      <c r="IJ31" s="265"/>
      <c r="IK31" s="265"/>
      <c r="IL31" s="265"/>
      <c r="IM31" s="265"/>
      <c r="IN31" s="265"/>
      <c r="IO31" s="265"/>
      <c r="IP31" s="265"/>
      <c r="IQ31" s="265"/>
      <c r="IR31" s="265"/>
      <c r="IS31" s="265"/>
      <c r="IT31" s="265"/>
      <c r="IU31" s="265"/>
    </row>
    <row r="32" spans="1:255" s="129" customFormat="1" ht="20.25">
      <c r="A32" s="265"/>
      <c r="B32" s="265"/>
      <c r="C32" s="265"/>
      <c r="D32" s="277"/>
      <c r="E32" s="265"/>
      <c r="F32" s="265"/>
      <c r="G32" s="265"/>
      <c r="H32" s="265"/>
      <c r="I32" s="265"/>
      <c r="J32" s="265"/>
      <c r="K32" s="265"/>
      <c r="L32" s="265"/>
      <c r="M32" s="267"/>
      <c r="N32" s="267"/>
      <c r="O32" s="267"/>
      <c r="P32" s="267"/>
      <c r="Q32" s="267"/>
      <c r="R32" s="267"/>
      <c r="S32" s="267"/>
      <c r="T32" s="267"/>
      <c r="U32" s="267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5"/>
      <c r="DN32" s="265"/>
      <c r="DO32" s="265"/>
      <c r="DP32" s="265"/>
      <c r="DQ32" s="265"/>
      <c r="DR32" s="265"/>
      <c r="DS32" s="265"/>
      <c r="DT32" s="265"/>
      <c r="DU32" s="265"/>
      <c r="DV32" s="265"/>
      <c r="DW32" s="265"/>
      <c r="DX32" s="265"/>
      <c r="DY32" s="265"/>
      <c r="DZ32" s="265"/>
      <c r="EA32" s="265"/>
      <c r="EB32" s="265"/>
      <c r="EC32" s="265"/>
      <c r="ED32" s="265"/>
      <c r="EE32" s="265"/>
      <c r="EF32" s="265"/>
      <c r="EG32" s="265"/>
      <c r="EH32" s="265"/>
      <c r="EI32" s="265"/>
      <c r="EJ32" s="265"/>
      <c r="EK32" s="265"/>
      <c r="EL32" s="265"/>
      <c r="EM32" s="265"/>
      <c r="EN32" s="265"/>
      <c r="EO32" s="265"/>
      <c r="EP32" s="265"/>
      <c r="EQ32" s="265"/>
      <c r="ER32" s="265"/>
      <c r="ES32" s="265"/>
      <c r="ET32" s="265"/>
      <c r="EU32" s="265"/>
      <c r="EV32" s="265"/>
      <c r="EW32" s="265"/>
      <c r="EX32" s="265"/>
      <c r="EY32" s="265"/>
      <c r="EZ32" s="265"/>
      <c r="FA32" s="265"/>
      <c r="FB32" s="265"/>
      <c r="FC32" s="265"/>
      <c r="FD32" s="265"/>
      <c r="FE32" s="265"/>
      <c r="FF32" s="265"/>
      <c r="FG32" s="265"/>
      <c r="FH32" s="265"/>
      <c r="FI32" s="265"/>
      <c r="FJ32" s="265"/>
      <c r="FK32" s="265"/>
      <c r="FL32" s="265"/>
      <c r="FM32" s="265"/>
      <c r="FN32" s="265"/>
      <c r="FO32" s="265"/>
      <c r="FP32" s="265"/>
      <c r="FQ32" s="265"/>
      <c r="FR32" s="265"/>
      <c r="FS32" s="265"/>
      <c r="FT32" s="265"/>
      <c r="FU32" s="265"/>
      <c r="FV32" s="265"/>
      <c r="FW32" s="265"/>
      <c r="FX32" s="265"/>
      <c r="FY32" s="265"/>
      <c r="FZ32" s="265"/>
      <c r="GA32" s="265"/>
      <c r="GB32" s="265"/>
      <c r="GC32" s="265"/>
      <c r="GD32" s="265"/>
      <c r="GE32" s="265"/>
      <c r="GF32" s="265"/>
      <c r="GG32" s="265"/>
      <c r="GH32" s="265"/>
      <c r="GI32" s="265"/>
      <c r="GJ32" s="265"/>
      <c r="GK32" s="265"/>
      <c r="GL32" s="265"/>
      <c r="GM32" s="265"/>
      <c r="GN32" s="265"/>
      <c r="GO32" s="265"/>
      <c r="GP32" s="265"/>
      <c r="GQ32" s="265"/>
      <c r="GR32" s="265"/>
      <c r="GS32" s="265"/>
      <c r="GT32" s="265"/>
      <c r="GU32" s="265"/>
      <c r="GV32" s="265"/>
      <c r="GW32" s="265"/>
      <c r="GX32" s="265"/>
      <c r="GY32" s="265"/>
      <c r="GZ32" s="265"/>
      <c r="HA32" s="265"/>
      <c r="HB32" s="265"/>
      <c r="HC32" s="265"/>
      <c r="HD32" s="265"/>
      <c r="HE32" s="265"/>
      <c r="HF32" s="265"/>
      <c r="HG32" s="265"/>
      <c r="HH32" s="265"/>
      <c r="HI32" s="265"/>
      <c r="HJ32" s="265"/>
      <c r="HK32" s="265"/>
      <c r="HL32" s="265"/>
      <c r="HM32" s="265"/>
      <c r="HN32" s="265"/>
      <c r="HO32" s="265"/>
      <c r="HP32" s="265"/>
      <c r="HQ32" s="265"/>
      <c r="HR32" s="265"/>
      <c r="HS32" s="265"/>
      <c r="HT32" s="265"/>
      <c r="HU32" s="265"/>
      <c r="HV32" s="265"/>
      <c r="HW32" s="265"/>
      <c r="HX32" s="265"/>
      <c r="HY32" s="265"/>
      <c r="HZ32" s="265"/>
      <c r="IA32" s="265"/>
      <c r="IB32" s="265"/>
      <c r="IC32" s="265"/>
      <c r="ID32" s="265"/>
      <c r="IE32" s="265"/>
      <c r="IF32" s="265"/>
      <c r="IG32" s="265"/>
      <c r="IH32" s="265"/>
      <c r="II32" s="265"/>
      <c r="IJ32" s="265"/>
      <c r="IK32" s="265"/>
      <c r="IL32" s="265"/>
      <c r="IM32" s="265"/>
      <c r="IN32" s="265"/>
      <c r="IO32" s="265"/>
      <c r="IP32" s="265"/>
      <c r="IQ32" s="265"/>
      <c r="IR32" s="265"/>
      <c r="IS32" s="265"/>
      <c r="IT32" s="265"/>
      <c r="IU32" s="265"/>
    </row>
    <row r="33" spans="1:255" s="129" customFormat="1" ht="45.75" customHeight="1">
      <c r="A33" s="519" t="s">
        <v>142</v>
      </c>
      <c r="B33" s="556"/>
      <c r="C33" s="557" t="s">
        <v>132</v>
      </c>
      <c r="D33" s="557"/>
      <c r="E33" s="558" t="s">
        <v>146</v>
      </c>
      <c r="F33" s="558"/>
      <c r="G33" s="558"/>
      <c r="H33" s="559" t="s">
        <v>141</v>
      </c>
      <c r="I33" s="559"/>
      <c r="J33" s="559"/>
      <c r="K33" s="560" t="s">
        <v>135</v>
      </c>
      <c r="L33" s="560"/>
      <c r="M33" s="417"/>
      <c r="N33" s="418"/>
      <c r="O33" s="397"/>
      <c r="P33" s="397"/>
      <c r="Q33" s="397"/>
      <c r="R33" s="397"/>
      <c r="S33" s="397"/>
      <c r="T33" s="397"/>
      <c r="U33" s="397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/>
      <c r="DW33" s="270"/>
      <c r="DX33" s="270"/>
      <c r="DY33" s="270"/>
      <c r="DZ33" s="270"/>
      <c r="EA33" s="270"/>
      <c r="EB33" s="270"/>
      <c r="EC33" s="270"/>
      <c r="ED33" s="270"/>
      <c r="EE33" s="270"/>
      <c r="EF33" s="270"/>
      <c r="EG33" s="270"/>
      <c r="EH33" s="270"/>
      <c r="EI33" s="270"/>
      <c r="EJ33" s="270"/>
      <c r="EK33" s="270"/>
      <c r="EL33" s="270"/>
      <c r="EM33" s="270"/>
      <c r="EN33" s="270"/>
      <c r="EO33" s="270"/>
      <c r="EP33" s="270"/>
      <c r="EQ33" s="270"/>
      <c r="ER33" s="270"/>
      <c r="ES33" s="270"/>
      <c r="ET33" s="270"/>
      <c r="EU33" s="270"/>
      <c r="EV33" s="270"/>
      <c r="EW33" s="270"/>
      <c r="EX33" s="270"/>
      <c r="EY33" s="270"/>
      <c r="EZ33" s="270"/>
      <c r="FA33" s="270"/>
      <c r="FB33" s="270"/>
      <c r="FC33" s="270"/>
      <c r="FD33" s="270"/>
      <c r="FE33" s="270"/>
      <c r="FF33" s="270"/>
      <c r="FG33" s="270"/>
      <c r="FH33" s="270"/>
      <c r="FI33" s="270"/>
      <c r="FJ33" s="270"/>
      <c r="FK33" s="270"/>
      <c r="FL33" s="270"/>
      <c r="FM33" s="270"/>
      <c r="FN33" s="270"/>
      <c r="FO33" s="270"/>
      <c r="FP33" s="270"/>
      <c r="FQ33" s="270"/>
      <c r="FR33" s="270"/>
      <c r="FS33" s="270"/>
      <c r="FT33" s="270"/>
      <c r="FU33" s="270"/>
      <c r="FV33" s="270"/>
      <c r="FW33" s="270"/>
      <c r="FX33" s="270"/>
      <c r="FY33" s="270"/>
      <c r="FZ33" s="270"/>
      <c r="GA33" s="270"/>
      <c r="GB33" s="270"/>
      <c r="GC33" s="270"/>
      <c r="GD33" s="270"/>
      <c r="GE33" s="270"/>
      <c r="GF33" s="270"/>
      <c r="GG33" s="270"/>
      <c r="GH33" s="270"/>
      <c r="GI33" s="270"/>
      <c r="GJ33" s="270"/>
      <c r="GK33" s="270"/>
      <c r="GL33" s="270"/>
      <c r="GM33" s="270"/>
      <c r="GN33" s="270"/>
      <c r="GO33" s="270"/>
      <c r="GP33" s="270"/>
      <c r="GQ33" s="270"/>
      <c r="GR33" s="270"/>
      <c r="GS33" s="270"/>
      <c r="GT33" s="270"/>
      <c r="GU33" s="270"/>
      <c r="GV33" s="270"/>
      <c r="GW33" s="270"/>
      <c r="GX33" s="270"/>
      <c r="GY33" s="270"/>
      <c r="GZ33" s="270"/>
      <c r="HA33" s="270"/>
      <c r="HB33" s="270"/>
      <c r="HC33" s="270"/>
      <c r="HD33" s="270"/>
      <c r="HE33" s="270"/>
      <c r="HF33" s="270"/>
      <c r="HG33" s="270"/>
      <c r="HH33" s="270"/>
      <c r="HI33" s="270"/>
      <c r="HJ33" s="270"/>
      <c r="HK33" s="270"/>
      <c r="HL33" s="270"/>
      <c r="HM33" s="270"/>
      <c r="HN33" s="270"/>
      <c r="HO33" s="270"/>
      <c r="HP33" s="270"/>
      <c r="HQ33" s="270"/>
      <c r="HR33" s="270"/>
      <c r="HS33" s="270"/>
      <c r="HT33" s="270"/>
      <c r="HU33" s="270"/>
      <c r="HV33" s="270"/>
      <c r="HW33" s="270"/>
      <c r="HX33" s="270"/>
      <c r="HY33" s="270"/>
      <c r="HZ33" s="270"/>
      <c r="IA33" s="270"/>
      <c r="IB33" s="270"/>
      <c r="IC33" s="270"/>
      <c r="ID33" s="270"/>
      <c r="IE33" s="270"/>
      <c r="IF33" s="270"/>
      <c r="IG33" s="270"/>
      <c r="IH33" s="270"/>
      <c r="II33" s="270"/>
      <c r="IJ33" s="270"/>
      <c r="IK33" s="270"/>
      <c r="IL33" s="270"/>
      <c r="IM33" s="270"/>
      <c r="IN33" s="270"/>
      <c r="IO33" s="270"/>
      <c r="IP33" s="270"/>
      <c r="IQ33" s="270"/>
      <c r="IR33" s="270"/>
      <c r="IS33" s="270"/>
      <c r="IT33" s="270"/>
      <c r="IU33" s="270"/>
    </row>
    <row r="34" spans="1:255" s="129" customFormat="1" ht="30" customHeight="1">
      <c r="A34" s="270"/>
      <c r="B34" s="122"/>
      <c r="C34" s="553"/>
      <c r="D34" s="553"/>
      <c r="E34" s="554"/>
      <c r="F34" s="554"/>
      <c r="G34" s="554"/>
      <c r="H34" s="554"/>
      <c r="I34" s="554"/>
      <c r="J34" s="554"/>
      <c r="K34" s="555">
        <f aca="true" t="shared" si="2" ref="K34:K48">DATEDIF(E34,H34,"d")</f>
        <v>0</v>
      </c>
      <c r="L34" s="555"/>
      <c r="M34" s="419"/>
      <c r="N34" s="404"/>
      <c r="O34" s="426">
        <f>B48</f>
        <v>0</v>
      </c>
      <c r="P34" s="426">
        <f>O48</f>
        <v>0</v>
      </c>
      <c r="Q34" s="397"/>
      <c r="R34" s="397"/>
      <c r="S34" s="397"/>
      <c r="T34" s="397"/>
      <c r="U34" s="397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CT34" s="270"/>
      <c r="CU34" s="270"/>
      <c r="CV34" s="270"/>
      <c r="CW34" s="270"/>
      <c r="CX34" s="270"/>
      <c r="CY34" s="270"/>
      <c r="CZ34" s="270"/>
      <c r="DA34" s="270"/>
      <c r="DB34" s="270"/>
      <c r="DC34" s="270"/>
      <c r="DD34" s="270"/>
      <c r="DE34" s="270"/>
      <c r="DF34" s="270"/>
      <c r="DG34" s="270"/>
      <c r="DH34" s="270"/>
      <c r="DI34" s="270"/>
      <c r="DJ34" s="270"/>
      <c r="DK34" s="270"/>
      <c r="DL34" s="270"/>
      <c r="DM34" s="270"/>
      <c r="DN34" s="270"/>
      <c r="DO34" s="270"/>
      <c r="DP34" s="270"/>
      <c r="DQ34" s="270"/>
      <c r="DR34" s="270"/>
      <c r="DS34" s="270"/>
      <c r="DT34" s="270"/>
      <c r="DU34" s="270"/>
      <c r="DV34" s="270"/>
      <c r="DW34" s="270"/>
      <c r="DX34" s="270"/>
      <c r="DY34" s="270"/>
      <c r="DZ34" s="270"/>
      <c r="EA34" s="270"/>
      <c r="EB34" s="270"/>
      <c r="EC34" s="270"/>
      <c r="ED34" s="270"/>
      <c r="EE34" s="270"/>
      <c r="EF34" s="270"/>
      <c r="EG34" s="270"/>
      <c r="EH34" s="270"/>
      <c r="EI34" s="270"/>
      <c r="EJ34" s="270"/>
      <c r="EK34" s="270"/>
      <c r="EL34" s="270"/>
      <c r="EM34" s="270"/>
      <c r="EN34" s="270"/>
      <c r="EO34" s="270"/>
      <c r="EP34" s="270"/>
      <c r="EQ34" s="270"/>
      <c r="ER34" s="270"/>
      <c r="ES34" s="270"/>
      <c r="ET34" s="270"/>
      <c r="EU34" s="270"/>
      <c r="EV34" s="270"/>
      <c r="EW34" s="270"/>
      <c r="EX34" s="270"/>
      <c r="EY34" s="270"/>
      <c r="EZ34" s="270"/>
      <c r="FA34" s="270"/>
      <c r="FB34" s="270"/>
      <c r="FC34" s="270"/>
      <c r="FD34" s="270"/>
      <c r="FE34" s="270"/>
      <c r="FF34" s="270"/>
      <c r="FG34" s="270"/>
      <c r="FH34" s="270"/>
      <c r="FI34" s="270"/>
      <c r="FJ34" s="270"/>
      <c r="FK34" s="270"/>
      <c r="FL34" s="270"/>
      <c r="FM34" s="270"/>
      <c r="FN34" s="270"/>
      <c r="FO34" s="270"/>
      <c r="FP34" s="270"/>
      <c r="FQ34" s="270"/>
      <c r="FR34" s="270"/>
      <c r="FS34" s="270"/>
      <c r="FT34" s="270"/>
      <c r="FU34" s="270"/>
      <c r="FV34" s="270"/>
      <c r="FW34" s="270"/>
      <c r="FX34" s="270"/>
      <c r="FY34" s="270"/>
      <c r="FZ34" s="270"/>
      <c r="GA34" s="270"/>
      <c r="GB34" s="270"/>
      <c r="GC34" s="270"/>
      <c r="GD34" s="270"/>
      <c r="GE34" s="270"/>
      <c r="GF34" s="270"/>
      <c r="GG34" s="270"/>
      <c r="GH34" s="270"/>
      <c r="GI34" s="270"/>
      <c r="GJ34" s="270"/>
      <c r="GK34" s="270"/>
      <c r="GL34" s="270"/>
      <c r="GM34" s="270"/>
      <c r="GN34" s="270"/>
      <c r="GO34" s="270"/>
      <c r="GP34" s="270"/>
      <c r="GQ34" s="270"/>
      <c r="GR34" s="270"/>
      <c r="GS34" s="270"/>
      <c r="GT34" s="270"/>
      <c r="GU34" s="270"/>
      <c r="GV34" s="270"/>
      <c r="GW34" s="270"/>
      <c r="GX34" s="270"/>
      <c r="GY34" s="270"/>
      <c r="GZ34" s="270"/>
      <c r="HA34" s="270"/>
      <c r="HB34" s="270"/>
      <c r="HC34" s="270"/>
      <c r="HD34" s="270"/>
      <c r="HE34" s="270"/>
      <c r="HF34" s="270"/>
      <c r="HG34" s="270"/>
      <c r="HH34" s="270"/>
      <c r="HI34" s="270"/>
      <c r="HJ34" s="270"/>
      <c r="HK34" s="270"/>
      <c r="HL34" s="270"/>
      <c r="HM34" s="270"/>
      <c r="HN34" s="270"/>
      <c r="HO34" s="270"/>
      <c r="HP34" s="270"/>
      <c r="HQ34" s="270"/>
      <c r="HR34" s="270"/>
      <c r="HS34" s="270"/>
      <c r="HT34" s="270"/>
      <c r="HU34" s="270"/>
      <c r="HV34" s="270"/>
      <c r="HW34" s="270"/>
      <c r="HX34" s="270"/>
      <c r="HY34" s="270"/>
      <c r="HZ34" s="270"/>
      <c r="IA34" s="270"/>
      <c r="IB34" s="270"/>
      <c r="IC34" s="270"/>
      <c r="ID34" s="270"/>
      <c r="IE34" s="270"/>
      <c r="IF34" s="270"/>
      <c r="IG34" s="270"/>
      <c r="IH34" s="270"/>
      <c r="II34" s="270"/>
      <c r="IJ34" s="270"/>
      <c r="IK34" s="270"/>
      <c r="IL34" s="270"/>
      <c r="IM34" s="270"/>
      <c r="IN34" s="270"/>
      <c r="IO34" s="270"/>
      <c r="IP34" s="270"/>
      <c r="IQ34" s="270"/>
      <c r="IR34" s="270"/>
      <c r="IS34" s="270"/>
      <c r="IT34" s="270"/>
      <c r="IU34" s="270"/>
    </row>
    <row r="35" spans="1:255" s="129" customFormat="1" ht="30" customHeight="1">
      <c r="A35" s="270"/>
      <c r="B35" s="122"/>
      <c r="C35" s="553"/>
      <c r="D35" s="553"/>
      <c r="E35" s="554"/>
      <c r="F35" s="554"/>
      <c r="G35" s="554"/>
      <c r="H35" s="554"/>
      <c r="I35" s="554"/>
      <c r="J35" s="554"/>
      <c r="K35" s="555">
        <f t="shared" si="2"/>
        <v>0</v>
      </c>
      <c r="L35" s="555"/>
      <c r="M35" s="419"/>
      <c r="N35" s="404"/>
      <c r="O35" s="274"/>
      <c r="P35" s="274"/>
      <c r="Q35" s="397"/>
      <c r="R35" s="397"/>
      <c r="S35" s="397"/>
      <c r="T35" s="397"/>
      <c r="U35" s="397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S35" s="270"/>
      <c r="DT35" s="270"/>
      <c r="DU35" s="270"/>
      <c r="DV35" s="270"/>
      <c r="DW35" s="270"/>
      <c r="DX35" s="270"/>
      <c r="DY35" s="270"/>
      <c r="DZ35" s="270"/>
      <c r="EA35" s="270"/>
      <c r="EB35" s="270"/>
      <c r="EC35" s="270"/>
      <c r="ED35" s="270"/>
      <c r="EE35" s="270"/>
      <c r="EF35" s="270"/>
      <c r="EG35" s="270"/>
      <c r="EH35" s="270"/>
      <c r="EI35" s="270"/>
      <c r="EJ35" s="270"/>
      <c r="EK35" s="270"/>
      <c r="EL35" s="270"/>
      <c r="EM35" s="270"/>
      <c r="EN35" s="270"/>
      <c r="EO35" s="270"/>
      <c r="EP35" s="270"/>
      <c r="EQ35" s="270"/>
      <c r="ER35" s="270"/>
      <c r="ES35" s="270"/>
      <c r="ET35" s="270"/>
      <c r="EU35" s="270"/>
      <c r="EV35" s="270"/>
      <c r="EW35" s="270"/>
      <c r="EX35" s="270"/>
      <c r="EY35" s="270"/>
      <c r="EZ35" s="270"/>
      <c r="FA35" s="270"/>
      <c r="FB35" s="270"/>
      <c r="FC35" s="270"/>
      <c r="FD35" s="270"/>
      <c r="FE35" s="270"/>
      <c r="FF35" s="270"/>
      <c r="FG35" s="270"/>
      <c r="FH35" s="270"/>
      <c r="FI35" s="270"/>
      <c r="FJ35" s="270"/>
      <c r="FK35" s="270"/>
      <c r="FL35" s="270"/>
      <c r="FM35" s="270"/>
      <c r="FN35" s="270"/>
      <c r="FO35" s="270"/>
      <c r="FP35" s="270"/>
      <c r="FQ35" s="270"/>
      <c r="FR35" s="270"/>
      <c r="FS35" s="270"/>
      <c r="FT35" s="270"/>
      <c r="FU35" s="270"/>
      <c r="FV35" s="270"/>
      <c r="FW35" s="270"/>
      <c r="FX35" s="270"/>
      <c r="FY35" s="270"/>
      <c r="FZ35" s="270"/>
      <c r="GA35" s="270"/>
      <c r="GB35" s="270"/>
      <c r="GC35" s="270"/>
      <c r="GD35" s="270"/>
      <c r="GE35" s="270"/>
      <c r="GF35" s="270"/>
      <c r="GG35" s="270"/>
      <c r="GH35" s="270"/>
      <c r="GI35" s="270"/>
      <c r="GJ35" s="270"/>
      <c r="GK35" s="270"/>
      <c r="GL35" s="270"/>
      <c r="GM35" s="270"/>
      <c r="GN35" s="270"/>
      <c r="GO35" s="270"/>
      <c r="GP35" s="270"/>
      <c r="GQ35" s="270"/>
      <c r="GR35" s="270"/>
      <c r="GS35" s="270"/>
      <c r="GT35" s="270"/>
      <c r="GU35" s="270"/>
      <c r="GV35" s="270"/>
      <c r="GW35" s="270"/>
      <c r="GX35" s="270"/>
      <c r="GY35" s="270"/>
      <c r="GZ35" s="270"/>
      <c r="HA35" s="270"/>
      <c r="HB35" s="270"/>
      <c r="HC35" s="270"/>
      <c r="HD35" s="270"/>
      <c r="HE35" s="270"/>
      <c r="HF35" s="270"/>
      <c r="HG35" s="270"/>
      <c r="HH35" s="270"/>
      <c r="HI35" s="270"/>
      <c r="HJ35" s="270"/>
      <c r="HK35" s="270"/>
      <c r="HL35" s="270"/>
      <c r="HM35" s="270"/>
      <c r="HN35" s="270"/>
      <c r="HO35" s="270"/>
      <c r="HP35" s="270"/>
      <c r="HQ35" s="270"/>
      <c r="HR35" s="270"/>
      <c r="HS35" s="270"/>
      <c r="HT35" s="270"/>
      <c r="HU35" s="270"/>
      <c r="HV35" s="270"/>
      <c r="HW35" s="270"/>
      <c r="HX35" s="270"/>
      <c r="HY35" s="270"/>
      <c r="HZ35" s="270"/>
      <c r="IA35" s="270"/>
      <c r="IB35" s="270"/>
      <c r="IC35" s="270"/>
      <c r="ID35" s="270"/>
      <c r="IE35" s="270"/>
      <c r="IF35" s="270"/>
      <c r="IG35" s="270"/>
      <c r="IH35" s="270"/>
      <c r="II35" s="270"/>
      <c r="IJ35" s="270"/>
      <c r="IK35" s="270"/>
      <c r="IL35" s="270"/>
      <c r="IM35" s="270"/>
      <c r="IN35" s="270"/>
      <c r="IO35" s="270"/>
      <c r="IP35" s="270"/>
      <c r="IQ35" s="270"/>
      <c r="IR35" s="270"/>
      <c r="IS35" s="270"/>
      <c r="IT35" s="270"/>
      <c r="IU35" s="270"/>
    </row>
    <row r="36" spans="1:255" s="120" customFormat="1" ht="30" customHeight="1">
      <c r="A36" s="397"/>
      <c r="B36" s="398"/>
      <c r="C36" s="553"/>
      <c r="D36" s="553"/>
      <c r="E36" s="554"/>
      <c r="F36" s="554"/>
      <c r="G36" s="554"/>
      <c r="H36" s="554"/>
      <c r="I36" s="554"/>
      <c r="J36" s="554"/>
      <c r="K36" s="555">
        <f t="shared" si="2"/>
        <v>0</v>
      </c>
      <c r="L36" s="555"/>
      <c r="M36" s="419"/>
      <c r="N36" s="404"/>
      <c r="O36" s="397"/>
      <c r="P36" s="397"/>
      <c r="Q36" s="397"/>
      <c r="R36" s="397"/>
      <c r="S36" s="397"/>
      <c r="T36" s="397"/>
      <c r="U36" s="397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0"/>
      <c r="DB36" s="270"/>
      <c r="DC36" s="270"/>
      <c r="DD36" s="270"/>
      <c r="DE36" s="270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  <c r="DS36" s="270"/>
      <c r="DT36" s="270"/>
      <c r="DU36" s="270"/>
      <c r="DV36" s="270"/>
      <c r="DW36" s="270"/>
      <c r="DX36" s="270"/>
      <c r="DY36" s="270"/>
      <c r="DZ36" s="270"/>
      <c r="EA36" s="270"/>
      <c r="EB36" s="270"/>
      <c r="EC36" s="270"/>
      <c r="ED36" s="270"/>
      <c r="EE36" s="270"/>
      <c r="EF36" s="270"/>
      <c r="EG36" s="270"/>
      <c r="EH36" s="270"/>
      <c r="EI36" s="270"/>
      <c r="EJ36" s="270"/>
      <c r="EK36" s="270"/>
      <c r="EL36" s="270"/>
      <c r="EM36" s="270"/>
      <c r="EN36" s="270"/>
      <c r="EO36" s="270"/>
      <c r="EP36" s="270"/>
      <c r="EQ36" s="270"/>
      <c r="ER36" s="270"/>
      <c r="ES36" s="270"/>
      <c r="ET36" s="270"/>
      <c r="EU36" s="270"/>
      <c r="EV36" s="270"/>
      <c r="EW36" s="270"/>
      <c r="EX36" s="270"/>
      <c r="EY36" s="270"/>
      <c r="EZ36" s="270"/>
      <c r="FA36" s="270"/>
      <c r="FB36" s="270"/>
      <c r="FC36" s="270"/>
      <c r="FD36" s="270"/>
      <c r="FE36" s="270"/>
      <c r="FF36" s="270"/>
      <c r="FG36" s="270"/>
      <c r="FH36" s="270"/>
      <c r="FI36" s="270"/>
      <c r="FJ36" s="270"/>
      <c r="FK36" s="270"/>
      <c r="FL36" s="270"/>
      <c r="FM36" s="270"/>
      <c r="FN36" s="270"/>
      <c r="FO36" s="270"/>
      <c r="FP36" s="270"/>
      <c r="FQ36" s="270"/>
      <c r="FR36" s="270"/>
      <c r="FS36" s="270"/>
      <c r="FT36" s="270"/>
      <c r="FU36" s="270"/>
      <c r="FV36" s="270"/>
      <c r="FW36" s="270"/>
      <c r="FX36" s="270"/>
      <c r="FY36" s="270"/>
      <c r="FZ36" s="270"/>
      <c r="GA36" s="270"/>
      <c r="GB36" s="270"/>
      <c r="GC36" s="270"/>
      <c r="GD36" s="270"/>
      <c r="GE36" s="270"/>
      <c r="GF36" s="270"/>
      <c r="GG36" s="270"/>
      <c r="GH36" s="270"/>
      <c r="GI36" s="270"/>
      <c r="GJ36" s="270"/>
      <c r="GK36" s="270"/>
      <c r="GL36" s="270"/>
      <c r="GM36" s="270"/>
      <c r="GN36" s="270"/>
      <c r="GO36" s="270"/>
      <c r="GP36" s="270"/>
      <c r="GQ36" s="270"/>
      <c r="GR36" s="270"/>
      <c r="GS36" s="270"/>
      <c r="GT36" s="270"/>
      <c r="GU36" s="270"/>
      <c r="GV36" s="270"/>
      <c r="GW36" s="270"/>
      <c r="GX36" s="270"/>
      <c r="GY36" s="270"/>
      <c r="GZ36" s="270"/>
      <c r="HA36" s="270"/>
      <c r="HB36" s="270"/>
      <c r="HC36" s="270"/>
      <c r="HD36" s="270"/>
      <c r="HE36" s="270"/>
      <c r="HF36" s="270"/>
      <c r="HG36" s="270"/>
      <c r="HH36" s="270"/>
      <c r="HI36" s="270"/>
      <c r="HJ36" s="270"/>
      <c r="HK36" s="270"/>
      <c r="HL36" s="270"/>
      <c r="HM36" s="270"/>
      <c r="HN36" s="270"/>
      <c r="HO36" s="270"/>
      <c r="HP36" s="270"/>
      <c r="HQ36" s="270"/>
      <c r="HR36" s="270"/>
      <c r="HS36" s="270"/>
      <c r="HT36" s="270"/>
      <c r="HU36" s="270"/>
      <c r="HV36" s="270"/>
      <c r="HW36" s="270"/>
      <c r="HX36" s="270"/>
      <c r="HY36" s="270"/>
      <c r="HZ36" s="270"/>
      <c r="IA36" s="270"/>
      <c r="IB36" s="270"/>
      <c r="IC36" s="270"/>
      <c r="ID36" s="270"/>
      <c r="IE36" s="270"/>
      <c r="IF36" s="270"/>
      <c r="IG36" s="270"/>
      <c r="IH36" s="270"/>
      <c r="II36" s="270"/>
      <c r="IJ36" s="270"/>
      <c r="IK36" s="270"/>
      <c r="IL36" s="270"/>
      <c r="IM36" s="270"/>
      <c r="IN36" s="270"/>
      <c r="IO36" s="270"/>
      <c r="IP36" s="270"/>
      <c r="IQ36" s="270"/>
      <c r="IR36" s="270"/>
      <c r="IS36" s="270"/>
      <c r="IT36" s="270"/>
      <c r="IU36" s="270"/>
    </row>
    <row r="37" spans="1:255" s="129" customFormat="1" ht="30" customHeight="1">
      <c r="A37" s="397"/>
      <c r="B37" s="398"/>
      <c r="C37" s="553"/>
      <c r="D37" s="553"/>
      <c r="E37" s="554"/>
      <c r="F37" s="554"/>
      <c r="G37" s="554"/>
      <c r="H37" s="554"/>
      <c r="I37" s="554"/>
      <c r="J37" s="554"/>
      <c r="K37" s="555">
        <f t="shared" si="2"/>
        <v>0</v>
      </c>
      <c r="L37" s="555"/>
      <c r="M37" s="419"/>
      <c r="N37" s="404"/>
      <c r="O37" s="397"/>
      <c r="P37" s="397"/>
      <c r="Q37" s="397"/>
      <c r="R37" s="397"/>
      <c r="S37" s="397"/>
      <c r="T37" s="397"/>
      <c r="U37" s="397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0"/>
      <c r="BZ37" s="270"/>
      <c r="CA37" s="270"/>
      <c r="CB37" s="270"/>
      <c r="CC37" s="270"/>
      <c r="CD37" s="270"/>
      <c r="CE37" s="270"/>
      <c r="CF37" s="270"/>
      <c r="CG37" s="270"/>
      <c r="CH37" s="270"/>
      <c r="CI37" s="270"/>
      <c r="CJ37" s="270"/>
      <c r="CK37" s="270"/>
      <c r="CL37" s="270"/>
      <c r="CM37" s="270"/>
      <c r="CN37" s="270"/>
      <c r="CO37" s="270"/>
      <c r="CP37" s="270"/>
      <c r="CQ37" s="270"/>
      <c r="CR37" s="270"/>
      <c r="CS37" s="270"/>
      <c r="CT37" s="270"/>
      <c r="CU37" s="270"/>
      <c r="CV37" s="270"/>
      <c r="CW37" s="270"/>
      <c r="CX37" s="270"/>
      <c r="CY37" s="270"/>
      <c r="CZ37" s="270"/>
      <c r="DA37" s="270"/>
      <c r="DB37" s="270"/>
      <c r="DC37" s="270"/>
      <c r="DD37" s="270"/>
      <c r="DE37" s="270"/>
      <c r="DF37" s="270"/>
      <c r="DG37" s="270"/>
      <c r="DH37" s="270"/>
      <c r="DI37" s="270"/>
      <c r="DJ37" s="270"/>
      <c r="DK37" s="270"/>
      <c r="DL37" s="270"/>
      <c r="DM37" s="270"/>
      <c r="DN37" s="270"/>
      <c r="DO37" s="270"/>
      <c r="DP37" s="270"/>
      <c r="DQ37" s="270"/>
      <c r="DR37" s="270"/>
      <c r="DS37" s="270"/>
      <c r="DT37" s="270"/>
      <c r="DU37" s="270"/>
      <c r="DV37" s="270"/>
      <c r="DW37" s="270"/>
      <c r="DX37" s="270"/>
      <c r="DY37" s="270"/>
      <c r="DZ37" s="270"/>
      <c r="EA37" s="270"/>
      <c r="EB37" s="270"/>
      <c r="EC37" s="270"/>
      <c r="ED37" s="270"/>
      <c r="EE37" s="270"/>
      <c r="EF37" s="270"/>
      <c r="EG37" s="270"/>
      <c r="EH37" s="270"/>
      <c r="EI37" s="270"/>
      <c r="EJ37" s="270"/>
      <c r="EK37" s="270"/>
      <c r="EL37" s="270"/>
      <c r="EM37" s="270"/>
      <c r="EN37" s="270"/>
      <c r="EO37" s="270"/>
      <c r="EP37" s="270"/>
      <c r="EQ37" s="270"/>
      <c r="ER37" s="270"/>
      <c r="ES37" s="270"/>
      <c r="ET37" s="270"/>
      <c r="EU37" s="270"/>
      <c r="EV37" s="270"/>
      <c r="EW37" s="270"/>
      <c r="EX37" s="270"/>
      <c r="EY37" s="270"/>
      <c r="EZ37" s="270"/>
      <c r="FA37" s="270"/>
      <c r="FB37" s="270"/>
      <c r="FC37" s="270"/>
      <c r="FD37" s="270"/>
      <c r="FE37" s="270"/>
      <c r="FF37" s="270"/>
      <c r="FG37" s="270"/>
      <c r="FH37" s="270"/>
      <c r="FI37" s="270"/>
      <c r="FJ37" s="270"/>
      <c r="FK37" s="270"/>
      <c r="FL37" s="270"/>
      <c r="FM37" s="270"/>
      <c r="FN37" s="270"/>
      <c r="FO37" s="270"/>
      <c r="FP37" s="270"/>
      <c r="FQ37" s="270"/>
      <c r="FR37" s="270"/>
      <c r="FS37" s="270"/>
      <c r="FT37" s="270"/>
      <c r="FU37" s="270"/>
      <c r="FV37" s="270"/>
      <c r="FW37" s="270"/>
      <c r="FX37" s="270"/>
      <c r="FY37" s="270"/>
      <c r="FZ37" s="270"/>
      <c r="GA37" s="270"/>
      <c r="GB37" s="270"/>
      <c r="GC37" s="270"/>
      <c r="GD37" s="270"/>
      <c r="GE37" s="270"/>
      <c r="GF37" s="270"/>
      <c r="GG37" s="270"/>
      <c r="GH37" s="270"/>
      <c r="GI37" s="270"/>
      <c r="GJ37" s="270"/>
      <c r="GK37" s="270"/>
      <c r="GL37" s="270"/>
      <c r="GM37" s="270"/>
      <c r="GN37" s="270"/>
      <c r="GO37" s="270"/>
      <c r="GP37" s="270"/>
      <c r="GQ37" s="270"/>
      <c r="GR37" s="270"/>
      <c r="GS37" s="270"/>
      <c r="GT37" s="270"/>
      <c r="GU37" s="270"/>
      <c r="GV37" s="270"/>
      <c r="GW37" s="270"/>
      <c r="GX37" s="270"/>
      <c r="GY37" s="270"/>
      <c r="GZ37" s="270"/>
      <c r="HA37" s="270"/>
      <c r="HB37" s="270"/>
      <c r="HC37" s="270"/>
      <c r="HD37" s="270"/>
      <c r="HE37" s="270"/>
      <c r="HF37" s="270"/>
      <c r="HG37" s="270"/>
      <c r="HH37" s="270"/>
      <c r="HI37" s="270"/>
      <c r="HJ37" s="270"/>
      <c r="HK37" s="270"/>
      <c r="HL37" s="270"/>
      <c r="HM37" s="270"/>
      <c r="HN37" s="270"/>
      <c r="HO37" s="270"/>
      <c r="HP37" s="270"/>
      <c r="HQ37" s="270"/>
      <c r="HR37" s="270"/>
      <c r="HS37" s="270"/>
      <c r="HT37" s="270"/>
      <c r="HU37" s="270"/>
      <c r="HV37" s="270"/>
      <c r="HW37" s="270"/>
      <c r="HX37" s="270"/>
      <c r="HY37" s="270"/>
      <c r="HZ37" s="270"/>
      <c r="IA37" s="270"/>
      <c r="IB37" s="270"/>
      <c r="IC37" s="270"/>
      <c r="ID37" s="270"/>
      <c r="IE37" s="270"/>
      <c r="IF37" s="270"/>
      <c r="IG37" s="270"/>
      <c r="IH37" s="270"/>
      <c r="II37" s="270"/>
      <c r="IJ37" s="270"/>
      <c r="IK37" s="270"/>
      <c r="IL37" s="270"/>
      <c r="IM37" s="270"/>
      <c r="IN37" s="270"/>
      <c r="IO37" s="270"/>
      <c r="IP37" s="270"/>
      <c r="IQ37" s="270"/>
      <c r="IR37" s="270"/>
      <c r="IS37" s="270"/>
      <c r="IT37" s="270"/>
      <c r="IU37" s="270"/>
    </row>
    <row r="38" spans="1:255" s="129" customFormat="1" ht="30" customHeight="1">
      <c r="A38" s="397"/>
      <c r="B38" s="398"/>
      <c r="C38" s="553"/>
      <c r="D38" s="553"/>
      <c r="E38" s="554"/>
      <c r="F38" s="554"/>
      <c r="G38" s="554"/>
      <c r="H38" s="554"/>
      <c r="I38" s="554"/>
      <c r="J38" s="554"/>
      <c r="K38" s="555">
        <f t="shared" si="2"/>
        <v>0</v>
      </c>
      <c r="L38" s="555"/>
      <c r="M38" s="419"/>
      <c r="N38" s="404"/>
      <c r="O38" s="397"/>
      <c r="P38" s="397"/>
      <c r="Q38" s="397"/>
      <c r="R38" s="397"/>
      <c r="S38" s="397"/>
      <c r="T38" s="397"/>
      <c r="U38" s="397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0"/>
      <c r="CM38" s="270"/>
      <c r="CN38" s="270"/>
      <c r="CO38" s="270"/>
      <c r="CP38" s="270"/>
      <c r="CQ38" s="270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0"/>
      <c r="DD38" s="270"/>
      <c r="DE38" s="270"/>
      <c r="DF38" s="270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  <c r="DY38" s="270"/>
      <c r="DZ38" s="270"/>
      <c r="EA38" s="270"/>
      <c r="EB38" s="270"/>
      <c r="EC38" s="270"/>
      <c r="ED38" s="270"/>
      <c r="EE38" s="270"/>
      <c r="EF38" s="270"/>
      <c r="EG38" s="270"/>
      <c r="EH38" s="270"/>
      <c r="EI38" s="270"/>
      <c r="EJ38" s="270"/>
      <c r="EK38" s="270"/>
      <c r="EL38" s="270"/>
      <c r="EM38" s="270"/>
      <c r="EN38" s="270"/>
      <c r="EO38" s="270"/>
      <c r="EP38" s="270"/>
      <c r="EQ38" s="270"/>
      <c r="ER38" s="270"/>
      <c r="ES38" s="270"/>
      <c r="ET38" s="270"/>
      <c r="EU38" s="270"/>
      <c r="EV38" s="270"/>
      <c r="EW38" s="270"/>
      <c r="EX38" s="270"/>
      <c r="EY38" s="270"/>
      <c r="EZ38" s="270"/>
      <c r="FA38" s="270"/>
      <c r="FB38" s="270"/>
      <c r="FC38" s="270"/>
      <c r="FD38" s="270"/>
      <c r="FE38" s="270"/>
      <c r="FF38" s="270"/>
      <c r="FG38" s="270"/>
      <c r="FH38" s="270"/>
      <c r="FI38" s="270"/>
      <c r="FJ38" s="270"/>
      <c r="FK38" s="270"/>
      <c r="FL38" s="270"/>
      <c r="FM38" s="270"/>
      <c r="FN38" s="270"/>
      <c r="FO38" s="270"/>
      <c r="FP38" s="270"/>
      <c r="FQ38" s="270"/>
      <c r="FR38" s="270"/>
      <c r="FS38" s="270"/>
      <c r="FT38" s="270"/>
      <c r="FU38" s="270"/>
      <c r="FV38" s="270"/>
      <c r="FW38" s="270"/>
      <c r="FX38" s="270"/>
      <c r="FY38" s="270"/>
      <c r="FZ38" s="270"/>
      <c r="GA38" s="270"/>
      <c r="GB38" s="270"/>
      <c r="GC38" s="270"/>
      <c r="GD38" s="270"/>
      <c r="GE38" s="270"/>
      <c r="GF38" s="270"/>
      <c r="GG38" s="270"/>
      <c r="GH38" s="270"/>
      <c r="GI38" s="270"/>
      <c r="GJ38" s="270"/>
      <c r="GK38" s="270"/>
      <c r="GL38" s="270"/>
      <c r="GM38" s="270"/>
      <c r="GN38" s="270"/>
      <c r="GO38" s="270"/>
      <c r="GP38" s="270"/>
      <c r="GQ38" s="270"/>
      <c r="GR38" s="270"/>
      <c r="GS38" s="270"/>
      <c r="GT38" s="270"/>
      <c r="GU38" s="270"/>
      <c r="GV38" s="270"/>
      <c r="GW38" s="270"/>
      <c r="GX38" s="270"/>
      <c r="GY38" s="270"/>
      <c r="GZ38" s="270"/>
      <c r="HA38" s="270"/>
      <c r="HB38" s="270"/>
      <c r="HC38" s="270"/>
      <c r="HD38" s="270"/>
      <c r="HE38" s="270"/>
      <c r="HF38" s="270"/>
      <c r="HG38" s="270"/>
      <c r="HH38" s="270"/>
      <c r="HI38" s="270"/>
      <c r="HJ38" s="270"/>
      <c r="HK38" s="270"/>
      <c r="HL38" s="270"/>
      <c r="HM38" s="270"/>
      <c r="HN38" s="270"/>
      <c r="HO38" s="270"/>
      <c r="HP38" s="270"/>
      <c r="HQ38" s="270"/>
      <c r="HR38" s="270"/>
      <c r="HS38" s="270"/>
      <c r="HT38" s="270"/>
      <c r="HU38" s="270"/>
      <c r="HV38" s="270"/>
      <c r="HW38" s="270"/>
      <c r="HX38" s="270"/>
      <c r="HY38" s="270"/>
      <c r="HZ38" s="270"/>
      <c r="IA38" s="270"/>
      <c r="IB38" s="270"/>
      <c r="IC38" s="270"/>
      <c r="ID38" s="270"/>
      <c r="IE38" s="270"/>
      <c r="IF38" s="270"/>
      <c r="IG38" s="270"/>
      <c r="IH38" s="270"/>
      <c r="II38" s="270"/>
      <c r="IJ38" s="270"/>
      <c r="IK38" s="270"/>
      <c r="IL38" s="270"/>
      <c r="IM38" s="270"/>
      <c r="IN38" s="270"/>
      <c r="IO38" s="270"/>
      <c r="IP38" s="270"/>
      <c r="IQ38" s="270"/>
      <c r="IR38" s="270"/>
      <c r="IS38" s="270"/>
      <c r="IT38" s="270"/>
      <c r="IU38" s="270"/>
    </row>
    <row r="39" spans="1:255" s="129" customFormat="1" ht="30" customHeight="1">
      <c r="A39" s="397"/>
      <c r="B39" s="398"/>
      <c r="C39" s="553"/>
      <c r="D39" s="553"/>
      <c r="E39" s="554"/>
      <c r="F39" s="554"/>
      <c r="G39" s="554"/>
      <c r="H39" s="554"/>
      <c r="I39" s="554"/>
      <c r="J39" s="554"/>
      <c r="K39" s="555">
        <f t="shared" si="2"/>
        <v>0</v>
      </c>
      <c r="L39" s="555"/>
      <c r="M39" s="419"/>
      <c r="N39" s="404"/>
      <c r="O39" s="397"/>
      <c r="P39" s="397"/>
      <c r="Q39" s="397"/>
      <c r="R39" s="397"/>
      <c r="S39" s="397"/>
      <c r="T39" s="397"/>
      <c r="U39" s="397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0"/>
      <c r="DL39" s="270"/>
      <c r="DM39" s="270"/>
      <c r="DN39" s="270"/>
      <c r="DO39" s="270"/>
      <c r="DP39" s="270"/>
      <c r="DQ39" s="270"/>
      <c r="DR39" s="270"/>
      <c r="DS39" s="270"/>
      <c r="DT39" s="270"/>
      <c r="DU39" s="270"/>
      <c r="DV39" s="270"/>
      <c r="DW39" s="270"/>
      <c r="DX39" s="270"/>
      <c r="DY39" s="270"/>
      <c r="DZ39" s="270"/>
      <c r="EA39" s="270"/>
      <c r="EB39" s="270"/>
      <c r="EC39" s="270"/>
      <c r="ED39" s="270"/>
      <c r="EE39" s="270"/>
      <c r="EF39" s="270"/>
      <c r="EG39" s="270"/>
      <c r="EH39" s="270"/>
      <c r="EI39" s="270"/>
      <c r="EJ39" s="270"/>
      <c r="EK39" s="270"/>
      <c r="EL39" s="270"/>
      <c r="EM39" s="270"/>
      <c r="EN39" s="270"/>
      <c r="EO39" s="270"/>
      <c r="EP39" s="270"/>
      <c r="EQ39" s="270"/>
      <c r="ER39" s="270"/>
      <c r="ES39" s="270"/>
      <c r="ET39" s="270"/>
      <c r="EU39" s="270"/>
      <c r="EV39" s="270"/>
      <c r="EW39" s="270"/>
      <c r="EX39" s="270"/>
      <c r="EY39" s="270"/>
      <c r="EZ39" s="270"/>
      <c r="FA39" s="270"/>
      <c r="FB39" s="270"/>
      <c r="FC39" s="270"/>
      <c r="FD39" s="270"/>
      <c r="FE39" s="270"/>
      <c r="FF39" s="270"/>
      <c r="FG39" s="270"/>
      <c r="FH39" s="270"/>
      <c r="FI39" s="270"/>
      <c r="FJ39" s="270"/>
      <c r="FK39" s="270"/>
      <c r="FL39" s="270"/>
      <c r="FM39" s="270"/>
      <c r="FN39" s="270"/>
      <c r="FO39" s="270"/>
      <c r="FP39" s="270"/>
      <c r="FQ39" s="270"/>
      <c r="FR39" s="270"/>
      <c r="FS39" s="270"/>
      <c r="FT39" s="270"/>
      <c r="FU39" s="270"/>
      <c r="FV39" s="270"/>
      <c r="FW39" s="270"/>
      <c r="FX39" s="270"/>
      <c r="FY39" s="270"/>
      <c r="FZ39" s="270"/>
      <c r="GA39" s="270"/>
      <c r="GB39" s="270"/>
      <c r="GC39" s="270"/>
      <c r="GD39" s="270"/>
      <c r="GE39" s="270"/>
      <c r="GF39" s="270"/>
      <c r="GG39" s="270"/>
      <c r="GH39" s="270"/>
      <c r="GI39" s="270"/>
      <c r="GJ39" s="270"/>
      <c r="GK39" s="270"/>
      <c r="GL39" s="270"/>
      <c r="GM39" s="270"/>
      <c r="GN39" s="270"/>
      <c r="GO39" s="270"/>
      <c r="GP39" s="270"/>
      <c r="GQ39" s="270"/>
      <c r="GR39" s="270"/>
      <c r="GS39" s="270"/>
      <c r="GT39" s="270"/>
      <c r="GU39" s="270"/>
      <c r="GV39" s="270"/>
      <c r="GW39" s="270"/>
      <c r="GX39" s="270"/>
      <c r="GY39" s="270"/>
      <c r="GZ39" s="270"/>
      <c r="HA39" s="270"/>
      <c r="HB39" s="270"/>
      <c r="HC39" s="270"/>
      <c r="HD39" s="270"/>
      <c r="HE39" s="270"/>
      <c r="HF39" s="270"/>
      <c r="HG39" s="270"/>
      <c r="HH39" s="270"/>
      <c r="HI39" s="270"/>
      <c r="HJ39" s="270"/>
      <c r="HK39" s="270"/>
      <c r="HL39" s="270"/>
      <c r="HM39" s="270"/>
      <c r="HN39" s="270"/>
      <c r="HO39" s="270"/>
      <c r="HP39" s="270"/>
      <c r="HQ39" s="270"/>
      <c r="HR39" s="270"/>
      <c r="HS39" s="270"/>
      <c r="HT39" s="270"/>
      <c r="HU39" s="270"/>
      <c r="HV39" s="270"/>
      <c r="HW39" s="270"/>
      <c r="HX39" s="270"/>
      <c r="HY39" s="270"/>
      <c r="HZ39" s="270"/>
      <c r="IA39" s="270"/>
      <c r="IB39" s="270"/>
      <c r="IC39" s="270"/>
      <c r="ID39" s="270"/>
      <c r="IE39" s="270"/>
      <c r="IF39" s="270"/>
      <c r="IG39" s="270"/>
      <c r="IH39" s="270"/>
      <c r="II39" s="270"/>
      <c r="IJ39" s="270"/>
      <c r="IK39" s="270"/>
      <c r="IL39" s="270"/>
      <c r="IM39" s="270"/>
      <c r="IN39" s="270"/>
      <c r="IO39" s="270"/>
      <c r="IP39" s="270"/>
      <c r="IQ39" s="270"/>
      <c r="IR39" s="270"/>
      <c r="IS39" s="270"/>
      <c r="IT39" s="270"/>
      <c r="IU39" s="270"/>
    </row>
    <row r="40" spans="1:255" s="129" customFormat="1" ht="30" customHeight="1">
      <c r="A40" s="397"/>
      <c r="B40" s="398"/>
      <c r="C40" s="553"/>
      <c r="D40" s="553"/>
      <c r="E40" s="554"/>
      <c r="F40" s="554"/>
      <c r="G40" s="554"/>
      <c r="H40" s="554"/>
      <c r="I40" s="554"/>
      <c r="J40" s="554"/>
      <c r="K40" s="555">
        <f t="shared" si="2"/>
        <v>0</v>
      </c>
      <c r="L40" s="555"/>
      <c r="M40" s="419"/>
      <c r="N40" s="404"/>
      <c r="O40" s="397"/>
      <c r="P40" s="397"/>
      <c r="Q40" s="397"/>
      <c r="R40" s="397"/>
      <c r="S40" s="397"/>
      <c r="T40" s="397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270"/>
      <c r="BS40" s="270"/>
      <c r="BT40" s="270"/>
      <c r="BU40" s="270"/>
      <c r="BV40" s="270"/>
      <c r="BW40" s="270"/>
      <c r="BX40" s="270"/>
      <c r="BY40" s="270"/>
      <c r="BZ40" s="270"/>
      <c r="CA40" s="270"/>
      <c r="CB40" s="270"/>
      <c r="CC40" s="270"/>
      <c r="CD40" s="270"/>
      <c r="CE40" s="270"/>
      <c r="CF40" s="270"/>
      <c r="CG40" s="270"/>
      <c r="CH40" s="270"/>
      <c r="CI40" s="270"/>
      <c r="CJ40" s="270"/>
      <c r="CK40" s="270"/>
      <c r="CL40" s="270"/>
      <c r="CM40" s="270"/>
      <c r="CN40" s="270"/>
      <c r="CO40" s="270"/>
      <c r="CP40" s="270"/>
      <c r="CQ40" s="270"/>
      <c r="CR40" s="270"/>
      <c r="CS40" s="270"/>
      <c r="CT40" s="270"/>
      <c r="CU40" s="270"/>
      <c r="CV40" s="270"/>
      <c r="CW40" s="270"/>
      <c r="CX40" s="270"/>
      <c r="CY40" s="270"/>
      <c r="CZ40" s="270"/>
      <c r="DA40" s="270"/>
      <c r="DB40" s="270"/>
      <c r="DC40" s="270"/>
      <c r="DD40" s="270"/>
      <c r="DE40" s="270"/>
      <c r="DF40" s="270"/>
      <c r="DG40" s="270"/>
      <c r="DH40" s="270"/>
      <c r="DI40" s="270"/>
      <c r="DJ40" s="270"/>
      <c r="DK40" s="270"/>
      <c r="DL40" s="270"/>
      <c r="DM40" s="270"/>
      <c r="DN40" s="270"/>
      <c r="DO40" s="270"/>
      <c r="DP40" s="270"/>
      <c r="DQ40" s="270"/>
      <c r="DR40" s="270"/>
      <c r="DS40" s="270"/>
      <c r="DT40" s="270"/>
      <c r="DU40" s="270"/>
      <c r="DV40" s="270"/>
      <c r="DW40" s="270"/>
      <c r="DX40" s="270"/>
      <c r="DY40" s="270"/>
      <c r="DZ40" s="270"/>
      <c r="EA40" s="270"/>
      <c r="EB40" s="270"/>
      <c r="EC40" s="270"/>
      <c r="ED40" s="270"/>
      <c r="EE40" s="270"/>
      <c r="EF40" s="270"/>
      <c r="EG40" s="270"/>
      <c r="EH40" s="270"/>
      <c r="EI40" s="270"/>
      <c r="EJ40" s="270"/>
      <c r="EK40" s="270"/>
      <c r="EL40" s="270"/>
      <c r="EM40" s="270"/>
      <c r="EN40" s="270"/>
      <c r="EO40" s="270"/>
      <c r="EP40" s="270"/>
      <c r="EQ40" s="270"/>
      <c r="ER40" s="270"/>
      <c r="ES40" s="270"/>
      <c r="ET40" s="270"/>
      <c r="EU40" s="270"/>
      <c r="EV40" s="270"/>
      <c r="EW40" s="270"/>
      <c r="EX40" s="270"/>
      <c r="EY40" s="270"/>
      <c r="EZ40" s="270"/>
      <c r="FA40" s="270"/>
      <c r="FB40" s="270"/>
      <c r="FC40" s="270"/>
      <c r="FD40" s="270"/>
      <c r="FE40" s="270"/>
      <c r="FF40" s="270"/>
      <c r="FG40" s="270"/>
      <c r="FH40" s="270"/>
      <c r="FI40" s="270"/>
      <c r="FJ40" s="270"/>
      <c r="FK40" s="270"/>
      <c r="FL40" s="270"/>
      <c r="FM40" s="270"/>
      <c r="FN40" s="270"/>
      <c r="FO40" s="270"/>
      <c r="FP40" s="270"/>
      <c r="FQ40" s="270"/>
      <c r="FR40" s="270"/>
      <c r="FS40" s="270"/>
      <c r="FT40" s="270"/>
      <c r="FU40" s="270"/>
      <c r="FV40" s="270"/>
      <c r="FW40" s="270"/>
      <c r="FX40" s="270"/>
      <c r="FY40" s="270"/>
      <c r="FZ40" s="270"/>
      <c r="GA40" s="270"/>
      <c r="GB40" s="270"/>
      <c r="GC40" s="270"/>
      <c r="GD40" s="270"/>
      <c r="GE40" s="270"/>
      <c r="GF40" s="270"/>
      <c r="GG40" s="270"/>
      <c r="GH40" s="270"/>
      <c r="GI40" s="270"/>
      <c r="GJ40" s="270"/>
      <c r="GK40" s="270"/>
      <c r="GL40" s="270"/>
      <c r="GM40" s="270"/>
      <c r="GN40" s="270"/>
      <c r="GO40" s="270"/>
      <c r="GP40" s="270"/>
      <c r="GQ40" s="270"/>
      <c r="GR40" s="270"/>
      <c r="GS40" s="270"/>
      <c r="GT40" s="270"/>
      <c r="GU40" s="270"/>
      <c r="GV40" s="270"/>
      <c r="GW40" s="270"/>
      <c r="GX40" s="270"/>
      <c r="GY40" s="270"/>
      <c r="GZ40" s="270"/>
      <c r="HA40" s="270"/>
      <c r="HB40" s="270"/>
      <c r="HC40" s="270"/>
      <c r="HD40" s="270"/>
      <c r="HE40" s="270"/>
      <c r="HF40" s="270"/>
      <c r="HG40" s="270"/>
      <c r="HH40" s="270"/>
      <c r="HI40" s="270"/>
      <c r="HJ40" s="270"/>
      <c r="HK40" s="270"/>
      <c r="HL40" s="270"/>
      <c r="HM40" s="270"/>
      <c r="HN40" s="270"/>
      <c r="HO40" s="270"/>
      <c r="HP40" s="270"/>
      <c r="HQ40" s="270"/>
      <c r="HR40" s="270"/>
      <c r="HS40" s="270"/>
      <c r="HT40" s="270"/>
      <c r="HU40" s="270"/>
      <c r="HV40" s="270"/>
      <c r="HW40" s="270"/>
      <c r="HX40" s="270"/>
      <c r="HY40" s="270"/>
      <c r="HZ40" s="270"/>
      <c r="IA40" s="270"/>
      <c r="IB40" s="270"/>
      <c r="IC40" s="270"/>
      <c r="ID40" s="270"/>
      <c r="IE40" s="270"/>
      <c r="IF40" s="270"/>
      <c r="IG40" s="270"/>
      <c r="IH40" s="270"/>
      <c r="II40" s="270"/>
      <c r="IJ40" s="270"/>
      <c r="IK40" s="270"/>
      <c r="IL40" s="270"/>
      <c r="IM40" s="270"/>
      <c r="IN40" s="270"/>
      <c r="IO40" s="270"/>
      <c r="IP40" s="270"/>
      <c r="IQ40" s="270"/>
      <c r="IR40" s="270"/>
      <c r="IS40" s="270"/>
      <c r="IT40" s="270"/>
      <c r="IU40" s="270"/>
    </row>
    <row r="41" spans="1:255" s="120" customFormat="1" ht="30" customHeight="1">
      <c r="A41" s="270"/>
      <c r="B41" s="122"/>
      <c r="C41" s="553"/>
      <c r="D41" s="553"/>
      <c r="E41" s="554"/>
      <c r="F41" s="554"/>
      <c r="G41" s="554"/>
      <c r="H41" s="554"/>
      <c r="I41" s="554"/>
      <c r="J41" s="554"/>
      <c r="K41" s="555">
        <f t="shared" si="2"/>
        <v>0</v>
      </c>
      <c r="L41" s="555"/>
      <c r="M41" s="419"/>
      <c r="N41" s="404"/>
      <c r="O41" s="397"/>
      <c r="P41" s="397"/>
      <c r="Q41" s="397"/>
      <c r="R41" s="397"/>
      <c r="S41" s="397"/>
      <c r="T41" s="397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0"/>
      <c r="DQ41" s="270"/>
      <c r="DR41" s="270"/>
      <c r="DS41" s="270"/>
      <c r="DT41" s="270"/>
      <c r="DU41" s="270"/>
      <c r="DV41" s="270"/>
      <c r="DW41" s="270"/>
      <c r="DX41" s="270"/>
      <c r="DY41" s="270"/>
      <c r="DZ41" s="270"/>
      <c r="EA41" s="270"/>
      <c r="EB41" s="270"/>
      <c r="EC41" s="270"/>
      <c r="ED41" s="270"/>
      <c r="EE41" s="270"/>
      <c r="EF41" s="270"/>
      <c r="EG41" s="270"/>
      <c r="EH41" s="270"/>
      <c r="EI41" s="270"/>
      <c r="EJ41" s="270"/>
      <c r="EK41" s="270"/>
      <c r="EL41" s="270"/>
      <c r="EM41" s="270"/>
      <c r="EN41" s="270"/>
      <c r="EO41" s="270"/>
      <c r="EP41" s="270"/>
      <c r="EQ41" s="270"/>
      <c r="ER41" s="270"/>
      <c r="ES41" s="270"/>
      <c r="ET41" s="270"/>
      <c r="EU41" s="270"/>
      <c r="EV41" s="270"/>
      <c r="EW41" s="270"/>
      <c r="EX41" s="270"/>
      <c r="EY41" s="270"/>
      <c r="EZ41" s="270"/>
      <c r="FA41" s="270"/>
      <c r="FB41" s="270"/>
      <c r="FC41" s="270"/>
      <c r="FD41" s="270"/>
      <c r="FE41" s="270"/>
      <c r="FF41" s="270"/>
      <c r="FG41" s="270"/>
      <c r="FH41" s="270"/>
      <c r="FI41" s="270"/>
      <c r="FJ41" s="270"/>
      <c r="FK41" s="270"/>
      <c r="FL41" s="270"/>
      <c r="FM41" s="270"/>
      <c r="FN41" s="270"/>
      <c r="FO41" s="270"/>
      <c r="FP41" s="270"/>
      <c r="FQ41" s="270"/>
      <c r="FR41" s="270"/>
      <c r="FS41" s="270"/>
      <c r="FT41" s="270"/>
      <c r="FU41" s="270"/>
      <c r="FV41" s="270"/>
      <c r="FW41" s="270"/>
      <c r="FX41" s="270"/>
      <c r="FY41" s="270"/>
      <c r="FZ41" s="270"/>
      <c r="GA41" s="270"/>
      <c r="GB41" s="270"/>
      <c r="GC41" s="270"/>
      <c r="GD41" s="270"/>
      <c r="GE41" s="270"/>
      <c r="GF41" s="270"/>
      <c r="GG41" s="270"/>
      <c r="GH41" s="270"/>
      <c r="GI41" s="270"/>
      <c r="GJ41" s="270"/>
      <c r="GK41" s="270"/>
      <c r="GL41" s="270"/>
      <c r="GM41" s="270"/>
      <c r="GN41" s="270"/>
      <c r="GO41" s="270"/>
      <c r="GP41" s="270"/>
      <c r="GQ41" s="270"/>
      <c r="GR41" s="270"/>
      <c r="GS41" s="270"/>
      <c r="GT41" s="270"/>
      <c r="GU41" s="270"/>
      <c r="GV41" s="270"/>
      <c r="GW41" s="270"/>
      <c r="GX41" s="270"/>
      <c r="GY41" s="270"/>
      <c r="GZ41" s="270"/>
      <c r="HA41" s="270"/>
      <c r="HB41" s="270"/>
      <c r="HC41" s="270"/>
      <c r="HD41" s="270"/>
      <c r="HE41" s="270"/>
      <c r="HF41" s="270"/>
      <c r="HG41" s="270"/>
      <c r="HH41" s="270"/>
      <c r="HI41" s="270"/>
      <c r="HJ41" s="270"/>
      <c r="HK41" s="270"/>
      <c r="HL41" s="270"/>
      <c r="HM41" s="270"/>
      <c r="HN41" s="270"/>
      <c r="HO41" s="270"/>
      <c r="HP41" s="270"/>
      <c r="HQ41" s="270"/>
      <c r="HR41" s="270"/>
      <c r="HS41" s="270"/>
      <c r="HT41" s="270"/>
      <c r="HU41" s="270"/>
      <c r="HV41" s="270"/>
      <c r="HW41" s="270"/>
      <c r="HX41" s="270"/>
      <c r="HY41" s="270"/>
      <c r="HZ41" s="270"/>
      <c r="IA41" s="270"/>
      <c r="IB41" s="270"/>
      <c r="IC41" s="270"/>
      <c r="ID41" s="270"/>
      <c r="IE41" s="270"/>
      <c r="IF41" s="270"/>
      <c r="IG41" s="270"/>
      <c r="IH41" s="270"/>
      <c r="II41" s="270"/>
      <c r="IJ41" s="270"/>
      <c r="IK41" s="270"/>
      <c r="IL41" s="270"/>
      <c r="IM41" s="270"/>
      <c r="IN41" s="270"/>
      <c r="IO41" s="270"/>
      <c r="IP41" s="270"/>
      <c r="IQ41" s="270"/>
      <c r="IR41" s="270"/>
      <c r="IS41" s="270"/>
      <c r="IT41" s="270"/>
      <c r="IU41" s="270"/>
    </row>
    <row r="42" spans="1:255" s="129" customFormat="1" ht="30" customHeight="1">
      <c r="A42" s="270"/>
      <c r="B42" s="122"/>
      <c r="C42" s="553"/>
      <c r="D42" s="553"/>
      <c r="E42" s="554"/>
      <c r="F42" s="554"/>
      <c r="G42" s="554"/>
      <c r="H42" s="554"/>
      <c r="I42" s="554"/>
      <c r="J42" s="554"/>
      <c r="K42" s="555">
        <f t="shared" si="2"/>
        <v>0</v>
      </c>
      <c r="L42" s="555"/>
      <c r="M42" s="419"/>
      <c r="N42" s="404"/>
      <c r="O42" s="397"/>
      <c r="P42" s="397"/>
      <c r="Q42" s="397"/>
      <c r="R42" s="397"/>
      <c r="S42" s="397"/>
      <c r="T42" s="397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  <c r="BR42" s="270"/>
      <c r="BS42" s="270"/>
      <c r="BT42" s="270"/>
      <c r="BU42" s="270"/>
      <c r="BV42" s="270"/>
      <c r="BW42" s="270"/>
      <c r="BX42" s="270"/>
      <c r="BY42" s="270"/>
      <c r="BZ42" s="270"/>
      <c r="CA42" s="270"/>
      <c r="CB42" s="270"/>
      <c r="CC42" s="270"/>
      <c r="CD42" s="270"/>
      <c r="CE42" s="270"/>
      <c r="CF42" s="270"/>
      <c r="CG42" s="270"/>
      <c r="CH42" s="270"/>
      <c r="CI42" s="270"/>
      <c r="CJ42" s="270"/>
      <c r="CK42" s="270"/>
      <c r="CL42" s="270"/>
      <c r="CM42" s="270"/>
      <c r="CN42" s="270"/>
      <c r="CO42" s="270"/>
      <c r="CP42" s="270"/>
      <c r="CQ42" s="270"/>
      <c r="CR42" s="270"/>
      <c r="CS42" s="270"/>
      <c r="CT42" s="270"/>
      <c r="CU42" s="270"/>
      <c r="CV42" s="270"/>
      <c r="CW42" s="270"/>
      <c r="CX42" s="270"/>
      <c r="CY42" s="270"/>
      <c r="CZ42" s="270"/>
      <c r="DA42" s="270"/>
      <c r="DB42" s="270"/>
      <c r="DC42" s="270"/>
      <c r="DD42" s="270"/>
      <c r="DE42" s="270"/>
      <c r="DF42" s="270"/>
      <c r="DG42" s="270"/>
      <c r="DH42" s="270"/>
      <c r="DI42" s="270"/>
      <c r="DJ42" s="270"/>
      <c r="DK42" s="270"/>
      <c r="DL42" s="270"/>
      <c r="DM42" s="270"/>
      <c r="DN42" s="270"/>
      <c r="DO42" s="270"/>
      <c r="DP42" s="270"/>
      <c r="DQ42" s="270"/>
      <c r="DR42" s="270"/>
      <c r="DS42" s="270"/>
      <c r="DT42" s="270"/>
      <c r="DU42" s="270"/>
      <c r="DV42" s="270"/>
      <c r="DW42" s="270"/>
      <c r="DX42" s="270"/>
      <c r="DY42" s="270"/>
      <c r="DZ42" s="270"/>
      <c r="EA42" s="270"/>
      <c r="EB42" s="270"/>
      <c r="EC42" s="270"/>
      <c r="ED42" s="270"/>
      <c r="EE42" s="270"/>
      <c r="EF42" s="270"/>
      <c r="EG42" s="270"/>
      <c r="EH42" s="270"/>
      <c r="EI42" s="270"/>
      <c r="EJ42" s="270"/>
      <c r="EK42" s="270"/>
      <c r="EL42" s="270"/>
      <c r="EM42" s="270"/>
      <c r="EN42" s="270"/>
      <c r="EO42" s="270"/>
      <c r="EP42" s="270"/>
      <c r="EQ42" s="270"/>
      <c r="ER42" s="270"/>
      <c r="ES42" s="270"/>
      <c r="ET42" s="270"/>
      <c r="EU42" s="270"/>
      <c r="EV42" s="270"/>
      <c r="EW42" s="270"/>
      <c r="EX42" s="270"/>
      <c r="EY42" s="270"/>
      <c r="EZ42" s="270"/>
      <c r="FA42" s="270"/>
      <c r="FB42" s="270"/>
      <c r="FC42" s="270"/>
      <c r="FD42" s="270"/>
      <c r="FE42" s="270"/>
      <c r="FF42" s="270"/>
      <c r="FG42" s="270"/>
      <c r="FH42" s="270"/>
      <c r="FI42" s="270"/>
      <c r="FJ42" s="270"/>
      <c r="FK42" s="270"/>
      <c r="FL42" s="270"/>
      <c r="FM42" s="270"/>
      <c r="FN42" s="270"/>
      <c r="FO42" s="270"/>
      <c r="FP42" s="270"/>
      <c r="FQ42" s="270"/>
      <c r="FR42" s="270"/>
      <c r="FS42" s="270"/>
      <c r="FT42" s="270"/>
      <c r="FU42" s="270"/>
      <c r="FV42" s="270"/>
      <c r="FW42" s="270"/>
      <c r="FX42" s="270"/>
      <c r="FY42" s="270"/>
      <c r="FZ42" s="270"/>
      <c r="GA42" s="270"/>
      <c r="GB42" s="270"/>
      <c r="GC42" s="270"/>
      <c r="GD42" s="270"/>
      <c r="GE42" s="270"/>
      <c r="GF42" s="270"/>
      <c r="GG42" s="270"/>
      <c r="GH42" s="270"/>
      <c r="GI42" s="270"/>
      <c r="GJ42" s="270"/>
      <c r="GK42" s="270"/>
      <c r="GL42" s="270"/>
      <c r="GM42" s="270"/>
      <c r="GN42" s="270"/>
      <c r="GO42" s="270"/>
      <c r="GP42" s="270"/>
      <c r="GQ42" s="270"/>
      <c r="GR42" s="270"/>
      <c r="GS42" s="270"/>
      <c r="GT42" s="270"/>
      <c r="GU42" s="270"/>
      <c r="GV42" s="270"/>
      <c r="GW42" s="270"/>
      <c r="GX42" s="270"/>
      <c r="GY42" s="270"/>
      <c r="GZ42" s="270"/>
      <c r="HA42" s="270"/>
      <c r="HB42" s="270"/>
      <c r="HC42" s="270"/>
      <c r="HD42" s="270"/>
      <c r="HE42" s="270"/>
      <c r="HF42" s="270"/>
      <c r="HG42" s="270"/>
      <c r="HH42" s="270"/>
      <c r="HI42" s="270"/>
      <c r="HJ42" s="270"/>
      <c r="HK42" s="270"/>
      <c r="HL42" s="270"/>
      <c r="HM42" s="270"/>
      <c r="HN42" s="270"/>
      <c r="HO42" s="270"/>
      <c r="HP42" s="270"/>
      <c r="HQ42" s="270"/>
      <c r="HR42" s="270"/>
      <c r="HS42" s="270"/>
      <c r="HT42" s="270"/>
      <c r="HU42" s="270"/>
      <c r="HV42" s="270"/>
      <c r="HW42" s="270"/>
      <c r="HX42" s="270"/>
      <c r="HY42" s="270"/>
      <c r="HZ42" s="270"/>
      <c r="IA42" s="270"/>
      <c r="IB42" s="270"/>
      <c r="IC42" s="270"/>
      <c r="ID42" s="270"/>
      <c r="IE42" s="270"/>
      <c r="IF42" s="270"/>
      <c r="IG42" s="270"/>
      <c r="IH42" s="270"/>
      <c r="II42" s="270"/>
      <c r="IJ42" s="270"/>
      <c r="IK42" s="270"/>
      <c r="IL42" s="270"/>
      <c r="IM42" s="270"/>
      <c r="IN42" s="270"/>
      <c r="IO42" s="270"/>
      <c r="IP42" s="270"/>
      <c r="IQ42" s="270"/>
      <c r="IR42" s="270"/>
      <c r="IS42" s="270"/>
      <c r="IT42" s="270"/>
      <c r="IU42" s="270"/>
    </row>
    <row r="43" spans="1:255" s="129" customFormat="1" ht="30" customHeight="1">
      <c r="A43" s="270"/>
      <c r="B43" s="275"/>
      <c r="C43" s="553"/>
      <c r="D43" s="553"/>
      <c r="E43" s="554"/>
      <c r="F43" s="554"/>
      <c r="G43" s="554"/>
      <c r="H43" s="554"/>
      <c r="I43" s="554"/>
      <c r="J43" s="554"/>
      <c r="K43" s="555">
        <f t="shared" si="2"/>
        <v>0</v>
      </c>
      <c r="L43" s="555"/>
      <c r="M43" s="419"/>
      <c r="N43" s="404"/>
      <c r="O43" s="397"/>
      <c r="P43" s="397"/>
      <c r="Q43" s="397"/>
      <c r="R43" s="397"/>
      <c r="S43" s="397"/>
      <c r="T43" s="397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0"/>
      <c r="BW43" s="270"/>
      <c r="BX43" s="270"/>
      <c r="BY43" s="270"/>
      <c r="BZ43" s="270"/>
      <c r="CA43" s="270"/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0"/>
      <c r="CN43" s="270"/>
      <c r="CO43" s="270"/>
      <c r="CP43" s="270"/>
      <c r="CQ43" s="270"/>
      <c r="CR43" s="270"/>
      <c r="CS43" s="270"/>
      <c r="CT43" s="270"/>
      <c r="CU43" s="270"/>
      <c r="CV43" s="270"/>
      <c r="CW43" s="270"/>
      <c r="CX43" s="270"/>
      <c r="CY43" s="270"/>
      <c r="CZ43" s="270"/>
      <c r="DA43" s="270"/>
      <c r="DB43" s="270"/>
      <c r="DC43" s="270"/>
      <c r="DD43" s="270"/>
      <c r="DE43" s="270"/>
      <c r="DF43" s="270"/>
      <c r="DG43" s="270"/>
      <c r="DH43" s="270"/>
      <c r="DI43" s="270"/>
      <c r="DJ43" s="270"/>
      <c r="DK43" s="270"/>
      <c r="DL43" s="270"/>
      <c r="DM43" s="270"/>
      <c r="DN43" s="270"/>
      <c r="DO43" s="270"/>
      <c r="DP43" s="270"/>
      <c r="DQ43" s="270"/>
      <c r="DR43" s="270"/>
      <c r="DS43" s="270"/>
      <c r="DT43" s="270"/>
      <c r="DU43" s="270"/>
      <c r="DV43" s="270"/>
      <c r="DW43" s="270"/>
      <c r="DX43" s="270"/>
      <c r="DY43" s="270"/>
      <c r="DZ43" s="270"/>
      <c r="EA43" s="270"/>
      <c r="EB43" s="270"/>
      <c r="EC43" s="270"/>
      <c r="ED43" s="270"/>
      <c r="EE43" s="270"/>
      <c r="EF43" s="270"/>
      <c r="EG43" s="270"/>
      <c r="EH43" s="270"/>
      <c r="EI43" s="270"/>
      <c r="EJ43" s="270"/>
      <c r="EK43" s="270"/>
      <c r="EL43" s="270"/>
      <c r="EM43" s="270"/>
      <c r="EN43" s="270"/>
      <c r="EO43" s="270"/>
      <c r="EP43" s="270"/>
      <c r="EQ43" s="270"/>
      <c r="ER43" s="270"/>
      <c r="ES43" s="270"/>
      <c r="ET43" s="270"/>
      <c r="EU43" s="270"/>
      <c r="EV43" s="270"/>
      <c r="EW43" s="270"/>
      <c r="EX43" s="270"/>
      <c r="EY43" s="270"/>
      <c r="EZ43" s="270"/>
      <c r="FA43" s="270"/>
      <c r="FB43" s="270"/>
      <c r="FC43" s="270"/>
      <c r="FD43" s="270"/>
      <c r="FE43" s="270"/>
      <c r="FF43" s="270"/>
      <c r="FG43" s="270"/>
      <c r="FH43" s="270"/>
      <c r="FI43" s="270"/>
      <c r="FJ43" s="270"/>
      <c r="FK43" s="270"/>
      <c r="FL43" s="270"/>
      <c r="FM43" s="270"/>
      <c r="FN43" s="270"/>
      <c r="FO43" s="270"/>
      <c r="FP43" s="270"/>
      <c r="FQ43" s="270"/>
      <c r="FR43" s="270"/>
      <c r="FS43" s="270"/>
      <c r="FT43" s="270"/>
      <c r="FU43" s="270"/>
      <c r="FV43" s="270"/>
      <c r="FW43" s="270"/>
      <c r="FX43" s="270"/>
      <c r="FY43" s="270"/>
      <c r="FZ43" s="270"/>
      <c r="GA43" s="270"/>
      <c r="GB43" s="270"/>
      <c r="GC43" s="270"/>
      <c r="GD43" s="270"/>
      <c r="GE43" s="270"/>
      <c r="GF43" s="270"/>
      <c r="GG43" s="270"/>
      <c r="GH43" s="270"/>
      <c r="GI43" s="270"/>
      <c r="GJ43" s="270"/>
      <c r="GK43" s="270"/>
      <c r="GL43" s="270"/>
      <c r="GM43" s="270"/>
      <c r="GN43" s="270"/>
      <c r="GO43" s="270"/>
      <c r="GP43" s="270"/>
      <c r="GQ43" s="270"/>
      <c r="GR43" s="270"/>
      <c r="GS43" s="270"/>
      <c r="GT43" s="270"/>
      <c r="GU43" s="270"/>
      <c r="GV43" s="270"/>
      <c r="GW43" s="270"/>
      <c r="GX43" s="270"/>
      <c r="GY43" s="270"/>
      <c r="GZ43" s="270"/>
      <c r="HA43" s="270"/>
      <c r="HB43" s="270"/>
      <c r="HC43" s="270"/>
      <c r="HD43" s="270"/>
      <c r="HE43" s="270"/>
      <c r="HF43" s="270"/>
      <c r="HG43" s="270"/>
      <c r="HH43" s="270"/>
      <c r="HI43" s="270"/>
      <c r="HJ43" s="270"/>
      <c r="HK43" s="270"/>
      <c r="HL43" s="270"/>
      <c r="HM43" s="270"/>
      <c r="HN43" s="270"/>
      <c r="HO43" s="270"/>
      <c r="HP43" s="270"/>
      <c r="HQ43" s="270"/>
      <c r="HR43" s="270"/>
      <c r="HS43" s="270"/>
      <c r="HT43" s="270"/>
      <c r="HU43" s="270"/>
      <c r="HV43" s="270"/>
      <c r="HW43" s="270"/>
      <c r="HX43" s="270"/>
      <c r="HY43" s="270"/>
      <c r="HZ43" s="270"/>
      <c r="IA43" s="270"/>
      <c r="IB43" s="270"/>
      <c r="IC43" s="270"/>
      <c r="ID43" s="270"/>
      <c r="IE43" s="270"/>
      <c r="IF43" s="270"/>
      <c r="IG43" s="270"/>
      <c r="IH43" s="270"/>
      <c r="II43" s="270"/>
      <c r="IJ43" s="270"/>
      <c r="IK43" s="270"/>
      <c r="IL43" s="270"/>
      <c r="IM43" s="270"/>
      <c r="IN43" s="270"/>
      <c r="IO43" s="270"/>
      <c r="IP43" s="270"/>
      <c r="IQ43" s="270"/>
      <c r="IR43" s="270"/>
      <c r="IS43" s="270"/>
      <c r="IT43" s="270"/>
      <c r="IU43" s="270"/>
    </row>
    <row r="44" spans="1:255" s="129" customFormat="1" ht="30" customHeight="1">
      <c r="A44" s="270"/>
      <c r="B44" s="122"/>
      <c r="C44" s="553"/>
      <c r="D44" s="553"/>
      <c r="E44" s="554"/>
      <c r="F44" s="554"/>
      <c r="G44" s="554"/>
      <c r="H44" s="554"/>
      <c r="I44" s="554"/>
      <c r="J44" s="554"/>
      <c r="K44" s="555">
        <f t="shared" si="2"/>
        <v>0</v>
      </c>
      <c r="L44" s="555"/>
      <c r="M44" s="419"/>
      <c r="N44" s="404"/>
      <c r="O44" s="397"/>
      <c r="P44" s="397"/>
      <c r="Q44" s="397"/>
      <c r="R44" s="397"/>
      <c r="S44" s="397"/>
      <c r="T44" s="397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  <c r="CY44" s="270"/>
      <c r="CZ44" s="270"/>
      <c r="DA44" s="270"/>
      <c r="DB44" s="270"/>
      <c r="DC44" s="270"/>
      <c r="DD44" s="270"/>
      <c r="DE44" s="270"/>
      <c r="DF44" s="270"/>
      <c r="DG44" s="270"/>
      <c r="DH44" s="270"/>
      <c r="DI44" s="270"/>
      <c r="DJ44" s="270"/>
      <c r="DK44" s="270"/>
      <c r="DL44" s="270"/>
      <c r="DM44" s="270"/>
      <c r="DN44" s="270"/>
      <c r="DO44" s="270"/>
      <c r="DP44" s="270"/>
      <c r="DQ44" s="270"/>
      <c r="DR44" s="270"/>
      <c r="DS44" s="270"/>
      <c r="DT44" s="270"/>
      <c r="DU44" s="270"/>
      <c r="DV44" s="270"/>
      <c r="DW44" s="270"/>
      <c r="DX44" s="270"/>
      <c r="DY44" s="270"/>
      <c r="DZ44" s="270"/>
      <c r="EA44" s="270"/>
      <c r="EB44" s="270"/>
      <c r="EC44" s="270"/>
      <c r="ED44" s="270"/>
      <c r="EE44" s="270"/>
      <c r="EF44" s="270"/>
      <c r="EG44" s="270"/>
      <c r="EH44" s="270"/>
      <c r="EI44" s="270"/>
      <c r="EJ44" s="270"/>
      <c r="EK44" s="270"/>
      <c r="EL44" s="270"/>
      <c r="EM44" s="270"/>
      <c r="EN44" s="270"/>
      <c r="EO44" s="270"/>
      <c r="EP44" s="270"/>
      <c r="EQ44" s="270"/>
      <c r="ER44" s="270"/>
      <c r="ES44" s="270"/>
      <c r="ET44" s="270"/>
      <c r="EU44" s="270"/>
      <c r="EV44" s="270"/>
      <c r="EW44" s="270"/>
      <c r="EX44" s="270"/>
      <c r="EY44" s="270"/>
      <c r="EZ44" s="270"/>
      <c r="FA44" s="270"/>
      <c r="FB44" s="270"/>
      <c r="FC44" s="270"/>
      <c r="FD44" s="270"/>
      <c r="FE44" s="270"/>
      <c r="FF44" s="270"/>
      <c r="FG44" s="270"/>
      <c r="FH44" s="270"/>
      <c r="FI44" s="270"/>
      <c r="FJ44" s="270"/>
      <c r="FK44" s="270"/>
      <c r="FL44" s="270"/>
      <c r="FM44" s="270"/>
      <c r="FN44" s="270"/>
      <c r="FO44" s="270"/>
      <c r="FP44" s="270"/>
      <c r="FQ44" s="270"/>
      <c r="FR44" s="270"/>
      <c r="FS44" s="270"/>
      <c r="FT44" s="270"/>
      <c r="FU44" s="270"/>
      <c r="FV44" s="270"/>
      <c r="FW44" s="270"/>
      <c r="FX44" s="270"/>
      <c r="FY44" s="270"/>
      <c r="FZ44" s="270"/>
      <c r="GA44" s="270"/>
      <c r="GB44" s="270"/>
      <c r="GC44" s="270"/>
      <c r="GD44" s="270"/>
      <c r="GE44" s="270"/>
      <c r="GF44" s="270"/>
      <c r="GG44" s="270"/>
      <c r="GH44" s="270"/>
      <c r="GI44" s="270"/>
      <c r="GJ44" s="270"/>
      <c r="GK44" s="270"/>
      <c r="GL44" s="270"/>
      <c r="GM44" s="270"/>
      <c r="GN44" s="270"/>
      <c r="GO44" s="270"/>
      <c r="GP44" s="270"/>
      <c r="GQ44" s="270"/>
      <c r="GR44" s="270"/>
      <c r="GS44" s="270"/>
      <c r="GT44" s="270"/>
      <c r="GU44" s="270"/>
      <c r="GV44" s="270"/>
      <c r="GW44" s="270"/>
      <c r="GX44" s="270"/>
      <c r="GY44" s="270"/>
      <c r="GZ44" s="270"/>
      <c r="HA44" s="270"/>
      <c r="HB44" s="270"/>
      <c r="HC44" s="270"/>
      <c r="HD44" s="270"/>
      <c r="HE44" s="270"/>
      <c r="HF44" s="270"/>
      <c r="HG44" s="270"/>
      <c r="HH44" s="270"/>
      <c r="HI44" s="270"/>
      <c r="HJ44" s="270"/>
      <c r="HK44" s="270"/>
      <c r="HL44" s="270"/>
      <c r="HM44" s="270"/>
      <c r="HN44" s="270"/>
      <c r="HO44" s="270"/>
      <c r="HP44" s="270"/>
      <c r="HQ44" s="270"/>
      <c r="HR44" s="270"/>
      <c r="HS44" s="270"/>
      <c r="HT44" s="270"/>
      <c r="HU44" s="270"/>
      <c r="HV44" s="270"/>
      <c r="HW44" s="270"/>
      <c r="HX44" s="270"/>
      <c r="HY44" s="270"/>
      <c r="HZ44" s="270"/>
      <c r="IA44" s="270"/>
      <c r="IB44" s="270"/>
      <c r="IC44" s="270"/>
      <c r="ID44" s="270"/>
      <c r="IE44" s="270"/>
      <c r="IF44" s="270"/>
      <c r="IG44" s="270"/>
      <c r="IH44" s="270"/>
      <c r="II44" s="270"/>
      <c r="IJ44" s="270"/>
      <c r="IK44" s="270"/>
      <c r="IL44" s="270"/>
      <c r="IM44" s="270"/>
      <c r="IN44" s="270"/>
      <c r="IO44" s="270"/>
      <c r="IP44" s="270"/>
      <c r="IQ44" s="270"/>
      <c r="IR44" s="270"/>
      <c r="IS44" s="270"/>
      <c r="IT44" s="270"/>
      <c r="IU44" s="270"/>
    </row>
    <row r="45" spans="1:255" s="129" customFormat="1" ht="30" customHeight="1">
      <c r="A45" s="270"/>
      <c r="B45" s="122"/>
      <c r="C45" s="553"/>
      <c r="D45" s="553"/>
      <c r="E45" s="554"/>
      <c r="F45" s="554"/>
      <c r="G45" s="554"/>
      <c r="H45" s="554"/>
      <c r="I45" s="554"/>
      <c r="J45" s="554"/>
      <c r="K45" s="555">
        <f t="shared" si="2"/>
        <v>0</v>
      </c>
      <c r="L45" s="555"/>
      <c r="M45" s="419"/>
      <c r="N45" s="404"/>
      <c r="O45" s="397"/>
      <c r="P45" s="397"/>
      <c r="Q45" s="397"/>
      <c r="R45" s="397"/>
      <c r="S45" s="397"/>
      <c r="T45" s="397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0"/>
      <c r="CW45" s="270"/>
      <c r="CX45" s="270"/>
      <c r="CY45" s="270"/>
      <c r="CZ45" s="270"/>
      <c r="DA45" s="270"/>
      <c r="DB45" s="270"/>
      <c r="DC45" s="270"/>
      <c r="DD45" s="270"/>
      <c r="DE45" s="270"/>
      <c r="DF45" s="270"/>
      <c r="DG45" s="270"/>
      <c r="DH45" s="270"/>
      <c r="DI45" s="270"/>
      <c r="DJ45" s="270"/>
      <c r="DK45" s="270"/>
      <c r="DL45" s="270"/>
      <c r="DM45" s="270"/>
      <c r="DN45" s="270"/>
      <c r="DO45" s="270"/>
      <c r="DP45" s="270"/>
      <c r="DQ45" s="270"/>
      <c r="DR45" s="270"/>
      <c r="DS45" s="270"/>
      <c r="DT45" s="270"/>
      <c r="DU45" s="270"/>
      <c r="DV45" s="270"/>
      <c r="DW45" s="270"/>
      <c r="DX45" s="270"/>
      <c r="DY45" s="270"/>
      <c r="DZ45" s="270"/>
      <c r="EA45" s="270"/>
      <c r="EB45" s="270"/>
      <c r="EC45" s="270"/>
      <c r="ED45" s="270"/>
      <c r="EE45" s="270"/>
      <c r="EF45" s="270"/>
      <c r="EG45" s="270"/>
      <c r="EH45" s="270"/>
      <c r="EI45" s="270"/>
      <c r="EJ45" s="270"/>
      <c r="EK45" s="270"/>
      <c r="EL45" s="270"/>
      <c r="EM45" s="270"/>
      <c r="EN45" s="270"/>
      <c r="EO45" s="270"/>
      <c r="EP45" s="270"/>
      <c r="EQ45" s="270"/>
      <c r="ER45" s="270"/>
      <c r="ES45" s="270"/>
      <c r="ET45" s="270"/>
      <c r="EU45" s="270"/>
      <c r="EV45" s="270"/>
      <c r="EW45" s="270"/>
      <c r="EX45" s="270"/>
      <c r="EY45" s="270"/>
      <c r="EZ45" s="270"/>
      <c r="FA45" s="270"/>
      <c r="FB45" s="270"/>
      <c r="FC45" s="270"/>
      <c r="FD45" s="270"/>
      <c r="FE45" s="270"/>
      <c r="FF45" s="270"/>
      <c r="FG45" s="270"/>
      <c r="FH45" s="270"/>
      <c r="FI45" s="270"/>
      <c r="FJ45" s="270"/>
      <c r="FK45" s="270"/>
      <c r="FL45" s="270"/>
      <c r="FM45" s="270"/>
      <c r="FN45" s="270"/>
      <c r="FO45" s="270"/>
      <c r="FP45" s="270"/>
      <c r="FQ45" s="270"/>
      <c r="FR45" s="270"/>
      <c r="FS45" s="270"/>
      <c r="FT45" s="270"/>
      <c r="FU45" s="270"/>
      <c r="FV45" s="270"/>
      <c r="FW45" s="270"/>
      <c r="FX45" s="270"/>
      <c r="FY45" s="270"/>
      <c r="FZ45" s="270"/>
      <c r="GA45" s="270"/>
      <c r="GB45" s="270"/>
      <c r="GC45" s="270"/>
      <c r="GD45" s="270"/>
      <c r="GE45" s="270"/>
      <c r="GF45" s="270"/>
      <c r="GG45" s="270"/>
      <c r="GH45" s="270"/>
      <c r="GI45" s="270"/>
      <c r="GJ45" s="270"/>
      <c r="GK45" s="270"/>
      <c r="GL45" s="270"/>
      <c r="GM45" s="270"/>
      <c r="GN45" s="270"/>
      <c r="GO45" s="270"/>
      <c r="GP45" s="270"/>
      <c r="GQ45" s="270"/>
      <c r="GR45" s="270"/>
      <c r="GS45" s="270"/>
      <c r="GT45" s="270"/>
      <c r="GU45" s="270"/>
      <c r="GV45" s="270"/>
      <c r="GW45" s="270"/>
      <c r="GX45" s="270"/>
      <c r="GY45" s="270"/>
      <c r="GZ45" s="270"/>
      <c r="HA45" s="270"/>
      <c r="HB45" s="270"/>
      <c r="HC45" s="270"/>
      <c r="HD45" s="270"/>
      <c r="HE45" s="270"/>
      <c r="HF45" s="270"/>
      <c r="HG45" s="270"/>
      <c r="HH45" s="270"/>
      <c r="HI45" s="270"/>
      <c r="HJ45" s="270"/>
      <c r="HK45" s="270"/>
      <c r="HL45" s="270"/>
      <c r="HM45" s="270"/>
      <c r="HN45" s="270"/>
      <c r="HO45" s="270"/>
      <c r="HP45" s="270"/>
      <c r="HQ45" s="270"/>
      <c r="HR45" s="270"/>
      <c r="HS45" s="270"/>
      <c r="HT45" s="270"/>
      <c r="HU45" s="270"/>
      <c r="HV45" s="270"/>
      <c r="HW45" s="270"/>
      <c r="HX45" s="270"/>
      <c r="HY45" s="270"/>
      <c r="HZ45" s="270"/>
      <c r="IA45" s="270"/>
      <c r="IB45" s="270"/>
      <c r="IC45" s="270"/>
      <c r="ID45" s="270"/>
      <c r="IE45" s="270"/>
      <c r="IF45" s="270"/>
      <c r="IG45" s="270"/>
      <c r="IH45" s="270"/>
      <c r="II45" s="270"/>
      <c r="IJ45" s="270"/>
      <c r="IK45" s="270"/>
      <c r="IL45" s="270"/>
      <c r="IM45" s="270"/>
      <c r="IN45" s="270"/>
      <c r="IO45" s="270"/>
      <c r="IP45" s="270"/>
      <c r="IQ45" s="270"/>
      <c r="IR45" s="270"/>
      <c r="IS45" s="270"/>
      <c r="IT45" s="270"/>
      <c r="IU45" s="270"/>
    </row>
    <row r="46" spans="1:255" s="120" customFormat="1" ht="30" customHeight="1">
      <c r="A46" s="270"/>
      <c r="B46" s="122"/>
      <c r="C46" s="553"/>
      <c r="D46" s="553"/>
      <c r="E46" s="554"/>
      <c r="F46" s="554"/>
      <c r="G46" s="554"/>
      <c r="H46" s="554"/>
      <c r="I46" s="554"/>
      <c r="J46" s="554"/>
      <c r="K46" s="555">
        <f t="shared" si="2"/>
        <v>0</v>
      </c>
      <c r="L46" s="555"/>
      <c r="M46" s="419"/>
      <c r="N46" s="404"/>
      <c r="O46" s="397"/>
      <c r="P46" s="397"/>
      <c r="Q46" s="397"/>
      <c r="R46" s="397"/>
      <c r="S46" s="397"/>
      <c r="T46" s="397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  <c r="CA46" s="270"/>
      <c r="CB46" s="270"/>
      <c r="CC46" s="270"/>
      <c r="CD46" s="270"/>
      <c r="CE46" s="270"/>
      <c r="CF46" s="270"/>
      <c r="CG46" s="270"/>
      <c r="CH46" s="270"/>
      <c r="CI46" s="270"/>
      <c r="CJ46" s="270"/>
      <c r="CK46" s="270"/>
      <c r="CL46" s="270"/>
      <c r="CM46" s="270"/>
      <c r="CN46" s="270"/>
      <c r="CO46" s="270"/>
      <c r="CP46" s="270"/>
      <c r="CQ46" s="270"/>
      <c r="CR46" s="270"/>
      <c r="CS46" s="270"/>
      <c r="CT46" s="270"/>
      <c r="CU46" s="270"/>
      <c r="CV46" s="270"/>
      <c r="CW46" s="270"/>
      <c r="CX46" s="270"/>
      <c r="CY46" s="270"/>
      <c r="CZ46" s="270"/>
      <c r="DA46" s="270"/>
      <c r="DB46" s="270"/>
      <c r="DC46" s="270"/>
      <c r="DD46" s="270"/>
      <c r="DE46" s="270"/>
      <c r="DF46" s="270"/>
      <c r="DG46" s="270"/>
      <c r="DH46" s="270"/>
      <c r="DI46" s="270"/>
      <c r="DJ46" s="270"/>
      <c r="DK46" s="270"/>
      <c r="DL46" s="270"/>
      <c r="DM46" s="270"/>
      <c r="DN46" s="270"/>
      <c r="DO46" s="270"/>
      <c r="DP46" s="270"/>
      <c r="DQ46" s="270"/>
      <c r="DR46" s="270"/>
      <c r="DS46" s="270"/>
      <c r="DT46" s="270"/>
      <c r="DU46" s="270"/>
      <c r="DV46" s="270"/>
      <c r="DW46" s="270"/>
      <c r="DX46" s="270"/>
      <c r="DY46" s="270"/>
      <c r="DZ46" s="270"/>
      <c r="EA46" s="270"/>
      <c r="EB46" s="270"/>
      <c r="EC46" s="270"/>
      <c r="ED46" s="270"/>
      <c r="EE46" s="270"/>
      <c r="EF46" s="270"/>
      <c r="EG46" s="270"/>
      <c r="EH46" s="270"/>
      <c r="EI46" s="270"/>
      <c r="EJ46" s="270"/>
      <c r="EK46" s="270"/>
      <c r="EL46" s="270"/>
      <c r="EM46" s="270"/>
      <c r="EN46" s="270"/>
      <c r="EO46" s="270"/>
      <c r="EP46" s="270"/>
      <c r="EQ46" s="270"/>
      <c r="ER46" s="270"/>
      <c r="ES46" s="270"/>
      <c r="ET46" s="270"/>
      <c r="EU46" s="270"/>
      <c r="EV46" s="270"/>
      <c r="EW46" s="270"/>
      <c r="EX46" s="270"/>
      <c r="EY46" s="270"/>
      <c r="EZ46" s="270"/>
      <c r="FA46" s="270"/>
      <c r="FB46" s="270"/>
      <c r="FC46" s="270"/>
      <c r="FD46" s="270"/>
      <c r="FE46" s="270"/>
      <c r="FF46" s="270"/>
      <c r="FG46" s="270"/>
      <c r="FH46" s="270"/>
      <c r="FI46" s="270"/>
      <c r="FJ46" s="270"/>
      <c r="FK46" s="270"/>
      <c r="FL46" s="270"/>
      <c r="FM46" s="270"/>
      <c r="FN46" s="270"/>
      <c r="FO46" s="270"/>
      <c r="FP46" s="270"/>
      <c r="FQ46" s="270"/>
      <c r="FR46" s="270"/>
      <c r="FS46" s="270"/>
      <c r="FT46" s="270"/>
      <c r="FU46" s="270"/>
      <c r="FV46" s="270"/>
      <c r="FW46" s="270"/>
      <c r="FX46" s="270"/>
      <c r="FY46" s="270"/>
      <c r="FZ46" s="270"/>
      <c r="GA46" s="270"/>
      <c r="GB46" s="270"/>
      <c r="GC46" s="270"/>
      <c r="GD46" s="270"/>
      <c r="GE46" s="270"/>
      <c r="GF46" s="270"/>
      <c r="GG46" s="270"/>
      <c r="GH46" s="270"/>
      <c r="GI46" s="270"/>
      <c r="GJ46" s="270"/>
      <c r="GK46" s="270"/>
      <c r="GL46" s="270"/>
      <c r="GM46" s="270"/>
      <c r="GN46" s="270"/>
      <c r="GO46" s="270"/>
      <c r="GP46" s="270"/>
      <c r="GQ46" s="270"/>
      <c r="GR46" s="270"/>
      <c r="GS46" s="270"/>
      <c r="GT46" s="270"/>
      <c r="GU46" s="270"/>
      <c r="GV46" s="270"/>
      <c r="GW46" s="270"/>
      <c r="GX46" s="270"/>
      <c r="GY46" s="270"/>
      <c r="GZ46" s="270"/>
      <c r="HA46" s="270"/>
      <c r="HB46" s="270"/>
      <c r="HC46" s="270"/>
      <c r="HD46" s="270"/>
      <c r="HE46" s="270"/>
      <c r="HF46" s="270"/>
      <c r="HG46" s="270"/>
      <c r="HH46" s="270"/>
      <c r="HI46" s="270"/>
      <c r="HJ46" s="270"/>
      <c r="HK46" s="270"/>
      <c r="HL46" s="270"/>
      <c r="HM46" s="270"/>
      <c r="HN46" s="270"/>
      <c r="HO46" s="270"/>
      <c r="HP46" s="270"/>
      <c r="HQ46" s="270"/>
      <c r="HR46" s="270"/>
      <c r="HS46" s="270"/>
      <c r="HT46" s="270"/>
      <c r="HU46" s="270"/>
      <c r="HV46" s="270"/>
      <c r="HW46" s="270"/>
      <c r="HX46" s="270"/>
      <c r="HY46" s="270"/>
      <c r="HZ46" s="270"/>
      <c r="IA46" s="270"/>
      <c r="IB46" s="270"/>
      <c r="IC46" s="270"/>
      <c r="ID46" s="270"/>
      <c r="IE46" s="270"/>
      <c r="IF46" s="270"/>
      <c r="IG46" s="270"/>
      <c r="IH46" s="270"/>
      <c r="II46" s="270"/>
      <c r="IJ46" s="270"/>
      <c r="IK46" s="270"/>
      <c r="IL46" s="270"/>
      <c r="IM46" s="270"/>
      <c r="IN46" s="270"/>
      <c r="IO46" s="270"/>
      <c r="IP46" s="270"/>
      <c r="IQ46" s="270"/>
      <c r="IR46" s="270"/>
      <c r="IS46" s="270"/>
      <c r="IT46" s="270"/>
      <c r="IU46" s="270"/>
    </row>
    <row r="47" spans="1:255" s="129" customFormat="1" ht="30" customHeight="1">
      <c r="A47" s="270"/>
      <c r="B47" s="122"/>
      <c r="C47" s="553"/>
      <c r="D47" s="553"/>
      <c r="E47" s="554"/>
      <c r="F47" s="554"/>
      <c r="G47" s="554"/>
      <c r="H47" s="554"/>
      <c r="I47" s="554"/>
      <c r="J47" s="554"/>
      <c r="K47" s="555">
        <f t="shared" si="2"/>
        <v>0</v>
      </c>
      <c r="L47" s="555"/>
      <c r="M47" s="427"/>
      <c r="N47" s="273"/>
      <c r="O47" s="274"/>
      <c r="P47" s="397"/>
      <c r="Q47" s="397"/>
      <c r="R47" s="397"/>
      <c r="S47" s="397"/>
      <c r="T47" s="397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0"/>
      <c r="CP47" s="270"/>
      <c r="CQ47" s="270"/>
      <c r="CR47" s="270"/>
      <c r="CS47" s="270"/>
      <c r="CT47" s="270"/>
      <c r="CU47" s="270"/>
      <c r="CV47" s="270"/>
      <c r="CW47" s="270"/>
      <c r="CX47" s="270"/>
      <c r="CY47" s="270"/>
      <c r="CZ47" s="270"/>
      <c r="DA47" s="270"/>
      <c r="DB47" s="270"/>
      <c r="DC47" s="270"/>
      <c r="DD47" s="270"/>
      <c r="DE47" s="270"/>
      <c r="DF47" s="270"/>
      <c r="DG47" s="270"/>
      <c r="DH47" s="270"/>
      <c r="DI47" s="270"/>
      <c r="DJ47" s="270"/>
      <c r="DK47" s="270"/>
      <c r="DL47" s="270"/>
      <c r="DM47" s="270"/>
      <c r="DN47" s="270"/>
      <c r="DO47" s="270"/>
      <c r="DP47" s="270"/>
      <c r="DQ47" s="270"/>
      <c r="DR47" s="270"/>
      <c r="DS47" s="270"/>
      <c r="DT47" s="270"/>
      <c r="DU47" s="270"/>
      <c r="DV47" s="270"/>
      <c r="DW47" s="270"/>
      <c r="DX47" s="270"/>
      <c r="DY47" s="270"/>
      <c r="DZ47" s="270"/>
      <c r="EA47" s="270"/>
      <c r="EB47" s="270"/>
      <c r="EC47" s="270"/>
      <c r="ED47" s="270"/>
      <c r="EE47" s="270"/>
      <c r="EF47" s="270"/>
      <c r="EG47" s="270"/>
      <c r="EH47" s="270"/>
      <c r="EI47" s="270"/>
      <c r="EJ47" s="270"/>
      <c r="EK47" s="270"/>
      <c r="EL47" s="270"/>
      <c r="EM47" s="270"/>
      <c r="EN47" s="270"/>
      <c r="EO47" s="270"/>
      <c r="EP47" s="270"/>
      <c r="EQ47" s="270"/>
      <c r="ER47" s="270"/>
      <c r="ES47" s="270"/>
      <c r="ET47" s="270"/>
      <c r="EU47" s="270"/>
      <c r="EV47" s="270"/>
      <c r="EW47" s="270"/>
      <c r="EX47" s="270"/>
      <c r="EY47" s="270"/>
      <c r="EZ47" s="270"/>
      <c r="FA47" s="270"/>
      <c r="FB47" s="270"/>
      <c r="FC47" s="270"/>
      <c r="FD47" s="270"/>
      <c r="FE47" s="270"/>
      <c r="FF47" s="270"/>
      <c r="FG47" s="270"/>
      <c r="FH47" s="270"/>
      <c r="FI47" s="270"/>
      <c r="FJ47" s="270"/>
      <c r="FK47" s="270"/>
      <c r="FL47" s="270"/>
      <c r="FM47" s="270"/>
      <c r="FN47" s="270"/>
      <c r="FO47" s="270"/>
      <c r="FP47" s="270"/>
      <c r="FQ47" s="270"/>
      <c r="FR47" s="270"/>
      <c r="FS47" s="270"/>
      <c r="FT47" s="270"/>
      <c r="FU47" s="270"/>
      <c r="FV47" s="270"/>
      <c r="FW47" s="270"/>
      <c r="FX47" s="270"/>
      <c r="FY47" s="270"/>
      <c r="FZ47" s="270"/>
      <c r="GA47" s="270"/>
      <c r="GB47" s="270"/>
      <c r="GC47" s="270"/>
      <c r="GD47" s="270"/>
      <c r="GE47" s="270"/>
      <c r="GF47" s="270"/>
      <c r="GG47" s="270"/>
      <c r="GH47" s="270"/>
      <c r="GI47" s="270"/>
      <c r="GJ47" s="270"/>
      <c r="GK47" s="270"/>
      <c r="GL47" s="270"/>
      <c r="GM47" s="270"/>
      <c r="GN47" s="270"/>
      <c r="GO47" s="270"/>
      <c r="GP47" s="270"/>
      <c r="GQ47" s="270"/>
      <c r="GR47" s="270"/>
      <c r="GS47" s="270"/>
      <c r="GT47" s="270"/>
      <c r="GU47" s="270"/>
      <c r="GV47" s="270"/>
      <c r="GW47" s="270"/>
      <c r="GX47" s="270"/>
      <c r="GY47" s="270"/>
      <c r="GZ47" s="270"/>
      <c r="HA47" s="270"/>
      <c r="HB47" s="270"/>
      <c r="HC47" s="270"/>
      <c r="HD47" s="270"/>
      <c r="HE47" s="270"/>
      <c r="HF47" s="270"/>
      <c r="HG47" s="270"/>
      <c r="HH47" s="270"/>
      <c r="HI47" s="270"/>
      <c r="HJ47" s="270"/>
      <c r="HK47" s="270"/>
      <c r="HL47" s="270"/>
      <c r="HM47" s="270"/>
      <c r="HN47" s="270"/>
      <c r="HO47" s="270"/>
      <c r="HP47" s="270"/>
      <c r="HQ47" s="270"/>
      <c r="HR47" s="270"/>
      <c r="HS47" s="270"/>
      <c r="HT47" s="270"/>
      <c r="HU47" s="270"/>
      <c r="HV47" s="270"/>
      <c r="HW47" s="270"/>
      <c r="HX47" s="270"/>
      <c r="HY47" s="270"/>
      <c r="HZ47" s="270"/>
      <c r="IA47" s="270"/>
      <c r="IB47" s="270"/>
      <c r="IC47" s="270"/>
      <c r="ID47" s="270"/>
      <c r="IE47" s="270"/>
      <c r="IF47" s="270"/>
      <c r="IG47" s="270"/>
      <c r="IH47" s="270"/>
      <c r="II47" s="270"/>
      <c r="IJ47" s="270"/>
      <c r="IK47" s="270"/>
      <c r="IL47" s="270"/>
      <c r="IM47" s="270"/>
      <c r="IN47" s="270"/>
      <c r="IO47" s="270"/>
      <c r="IP47" s="270"/>
      <c r="IQ47" s="270"/>
      <c r="IR47" s="270"/>
      <c r="IS47" s="270"/>
      <c r="IT47" s="270"/>
      <c r="IU47" s="270"/>
    </row>
    <row r="48" spans="1:255" s="129" customFormat="1" ht="30" customHeight="1">
      <c r="A48" s="270"/>
      <c r="B48" s="275">
        <f>COUNT(C34:D48)</f>
        <v>0</v>
      </c>
      <c r="C48" s="553"/>
      <c r="D48" s="553"/>
      <c r="E48" s="554"/>
      <c r="F48" s="554"/>
      <c r="G48" s="554"/>
      <c r="H48" s="554"/>
      <c r="I48" s="554"/>
      <c r="J48" s="554"/>
      <c r="K48" s="555">
        <f t="shared" si="2"/>
        <v>0</v>
      </c>
      <c r="L48" s="555"/>
      <c r="M48" s="273">
        <f>COUNTIF(K34:L48,"=0")</f>
        <v>15</v>
      </c>
      <c r="N48" s="273">
        <f>COUNTIF(K34:L48,"&lt;=30")</f>
        <v>15</v>
      </c>
      <c r="O48" s="274">
        <f>N48-M48</f>
        <v>0</v>
      </c>
      <c r="P48" s="397"/>
      <c r="Q48" s="397"/>
      <c r="R48" s="397"/>
      <c r="S48" s="397"/>
      <c r="T48" s="397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270"/>
      <c r="CD48" s="270"/>
      <c r="CE48" s="270"/>
      <c r="CF48" s="270"/>
      <c r="CG48" s="270"/>
      <c r="CH48" s="270"/>
      <c r="CI48" s="270"/>
      <c r="CJ48" s="270"/>
      <c r="CK48" s="270"/>
      <c r="CL48" s="270"/>
      <c r="CM48" s="270"/>
      <c r="CN48" s="270"/>
      <c r="CO48" s="270"/>
      <c r="CP48" s="270"/>
      <c r="CQ48" s="270"/>
      <c r="CR48" s="270"/>
      <c r="CS48" s="270"/>
      <c r="CT48" s="270"/>
      <c r="CU48" s="270"/>
      <c r="CV48" s="270"/>
      <c r="CW48" s="270"/>
      <c r="CX48" s="270"/>
      <c r="CY48" s="270"/>
      <c r="CZ48" s="270"/>
      <c r="DA48" s="270"/>
      <c r="DB48" s="270"/>
      <c r="DC48" s="270"/>
      <c r="DD48" s="270"/>
      <c r="DE48" s="270"/>
      <c r="DF48" s="270"/>
      <c r="DG48" s="270"/>
      <c r="DH48" s="270"/>
      <c r="DI48" s="270"/>
      <c r="DJ48" s="270"/>
      <c r="DK48" s="270"/>
      <c r="DL48" s="270"/>
      <c r="DM48" s="270"/>
      <c r="DN48" s="270"/>
      <c r="DO48" s="270"/>
      <c r="DP48" s="270"/>
      <c r="DQ48" s="270"/>
      <c r="DR48" s="270"/>
      <c r="DS48" s="270"/>
      <c r="DT48" s="270"/>
      <c r="DU48" s="270"/>
      <c r="DV48" s="270"/>
      <c r="DW48" s="270"/>
      <c r="DX48" s="270"/>
      <c r="DY48" s="270"/>
      <c r="DZ48" s="270"/>
      <c r="EA48" s="270"/>
      <c r="EB48" s="270"/>
      <c r="EC48" s="270"/>
      <c r="ED48" s="270"/>
      <c r="EE48" s="270"/>
      <c r="EF48" s="270"/>
      <c r="EG48" s="270"/>
      <c r="EH48" s="270"/>
      <c r="EI48" s="270"/>
      <c r="EJ48" s="270"/>
      <c r="EK48" s="270"/>
      <c r="EL48" s="270"/>
      <c r="EM48" s="270"/>
      <c r="EN48" s="270"/>
      <c r="EO48" s="270"/>
      <c r="EP48" s="270"/>
      <c r="EQ48" s="270"/>
      <c r="ER48" s="270"/>
      <c r="ES48" s="270"/>
      <c r="ET48" s="270"/>
      <c r="EU48" s="270"/>
      <c r="EV48" s="270"/>
      <c r="EW48" s="270"/>
      <c r="EX48" s="270"/>
      <c r="EY48" s="270"/>
      <c r="EZ48" s="270"/>
      <c r="FA48" s="270"/>
      <c r="FB48" s="270"/>
      <c r="FC48" s="270"/>
      <c r="FD48" s="270"/>
      <c r="FE48" s="270"/>
      <c r="FF48" s="270"/>
      <c r="FG48" s="270"/>
      <c r="FH48" s="270"/>
      <c r="FI48" s="270"/>
      <c r="FJ48" s="270"/>
      <c r="FK48" s="270"/>
      <c r="FL48" s="270"/>
      <c r="FM48" s="270"/>
      <c r="FN48" s="270"/>
      <c r="FO48" s="270"/>
      <c r="FP48" s="270"/>
      <c r="FQ48" s="270"/>
      <c r="FR48" s="270"/>
      <c r="FS48" s="270"/>
      <c r="FT48" s="270"/>
      <c r="FU48" s="270"/>
      <c r="FV48" s="270"/>
      <c r="FW48" s="270"/>
      <c r="FX48" s="270"/>
      <c r="FY48" s="270"/>
      <c r="FZ48" s="270"/>
      <c r="GA48" s="270"/>
      <c r="GB48" s="270"/>
      <c r="GC48" s="270"/>
      <c r="GD48" s="270"/>
      <c r="GE48" s="270"/>
      <c r="GF48" s="270"/>
      <c r="GG48" s="270"/>
      <c r="GH48" s="270"/>
      <c r="GI48" s="270"/>
      <c r="GJ48" s="270"/>
      <c r="GK48" s="270"/>
      <c r="GL48" s="270"/>
      <c r="GM48" s="270"/>
      <c r="GN48" s="270"/>
      <c r="GO48" s="270"/>
      <c r="GP48" s="270"/>
      <c r="GQ48" s="270"/>
      <c r="GR48" s="270"/>
      <c r="GS48" s="270"/>
      <c r="GT48" s="270"/>
      <c r="GU48" s="270"/>
      <c r="GV48" s="270"/>
      <c r="GW48" s="270"/>
      <c r="GX48" s="270"/>
      <c r="GY48" s="270"/>
      <c r="GZ48" s="270"/>
      <c r="HA48" s="270"/>
      <c r="HB48" s="270"/>
      <c r="HC48" s="270"/>
      <c r="HD48" s="270"/>
      <c r="HE48" s="270"/>
      <c r="HF48" s="270"/>
      <c r="HG48" s="270"/>
      <c r="HH48" s="270"/>
      <c r="HI48" s="270"/>
      <c r="HJ48" s="270"/>
      <c r="HK48" s="270"/>
      <c r="HL48" s="270"/>
      <c r="HM48" s="270"/>
      <c r="HN48" s="270"/>
      <c r="HO48" s="270"/>
      <c r="HP48" s="270"/>
      <c r="HQ48" s="270"/>
      <c r="HR48" s="270"/>
      <c r="HS48" s="270"/>
      <c r="HT48" s="270"/>
      <c r="HU48" s="270"/>
      <c r="HV48" s="270"/>
      <c r="HW48" s="270"/>
      <c r="HX48" s="270"/>
      <c r="HY48" s="270"/>
      <c r="HZ48" s="270"/>
      <c r="IA48" s="270"/>
      <c r="IB48" s="270"/>
      <c r="IC48" s="270"/>
      <c r="ID48" s="270"/>
      <c r="IE48" s="270"/>
      <c r="IF48" s="270"/>
      <c r="IG48" s="270"/>
      <c r="IH48" s="270"/>
      <c r="II48" s="270"/>
      <c r="IJ48" s="270"/>
      <c r="IK48" s="270"/>
      <c r="IL48" s="270"/>
      <c r="IM48" s="270"/>
      <c r="IN48" s="270"/>
      <c r="IO48" s="270"/>
      <c r="IP48" s="270"/>
      <c r="IQ48" s="270"/>
      <c r="IR48" s="270"/>
      <c r="IS48" s="270"/>
      <c r="IT48" s="270"/>
      <c r="IU48" s="270"/>
    </row>
    <row r="49" spans="1:255" s="129" customFormat="1" ht="20.25">
      <c r="A49" s="265"/>
      <c r="B49" s="265"/>
      <c r="C49" s="265"/>
      <c r="D49" s="277" t="s">
        <v>61</v>
      </c>
      <c r="E49" s="265"/>
      <c r="F49" s="265"/>
      <c r="G49" s="265"/>
      <c r="H49" s="265"/>
      <c r="I49" s="265"/>
      <c r="J49" s="265"/>
      <c r="K49" s="265"/>
      <c r="L49" s="265"/>
      <c r="M49" s="267"/>
      <c r="N49" s="267"/>
      <c r="O49" s="267"/>
      <c r="P49" s="267"/>
      <c r="Q49" s="267"/>
      <c r="R49" s="267"/>
      <c r="S49" s="267"/>
      <c r="T49" s="267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265"/>
      <c r="CV49" s="265"/>
      <c r="CW49" s="265"/>
      <c r="CX49" s="265"/>
      <c r="CY49" s="265"/>
      <c r="CZ49" s="265"/>
      <c r="DA49" s="265"/>
      <c r="DB49" s="265"/>
      <c r="DC49" s="265"/>
      <c r="DD49" s="265"/>
      <c r="DE49" s="265"/>
      <c r="DF49" s="265"/>
      <c r="DG49" s="265"/>
      <c r="DH49" s="265"/>
      <c r="DI49" s="265"/>
      <c r="DJ49" s="265"/>
      <c r="DK49" s="265"/>
      <c r="DL49" s="265"/>
      <c r="DM49" s="265"/>
      <c r="DN49" s="265"/>
      <c r="DO49" s="265"/>
      <c r="DP49" s="265"/>
      <c r="DQ49" s="265"/>
      <c r="DR49" s="265"/>
      <c r="DS49" s="265"/>
      <c r="DT49" s="265"/>
      <c r="DU49" s="265"/>
      <c r="DV49" s="265"/>
      <c r="DW49" s="265"/>
      <c r="DX49" s="265"/>
      <c r="DY49" s="265"/>
      <c r="DZ49" s="265"/>
      <c r="EA49" s="265"/>
      <c r="EB49" s="265"/>
      <c r="EC49" s="265"/>
      <c r="ED49" s="265"/>
      <c r="EE49" s="265"/>
      <c r="EF49" s="265"/>
      <c r="EG49" s="265"/>
      <c r="EH49" s="265"/>
      <c r="EI49" s="265"/>
      <c r="EJ49" s="265"/>
      <c r="EK49" s="265"/>
      <c r="EL49" s="265"/>
      <c r="EM49" s="265"/>
      <c r="EN49" s="265"/>
      <c r="EO49" s="265"/>
      <c r="EP49" s="265"/>
      <c r="EQ49" s="265"/>
      <c r="ER49" s="265"/>
      <c r="ES49" s="265"/>
      <c r="ET49" s="265"/>
      <c r="EU49" s="265"/>
      <c r="EV49" s="265"/>
      <c r="EW49" s="265"/>
      <c r="EX49" s="265"/>
      <c r="EY49" s="265"/>
      <c r="EZ49" s="265"/>
      <c r="FA49" s="265"/>
      <c r="FB49" s="265"/>
      <c r="FC49" s="265"/>
      <c r="FD49" s="265"/>
      <c r="FE49" s="265"/>
      <c r="FF49" s="265"/>
      <c r="FG49" s="265"/>
      <c r="FH49" s="265"/>
      <c r="FI49" s="265"/>
      <c r="FJ49" s="265"/>
      <c r="FK49" s="265"/>
      <c r="FL49" s="265"/>
      <c r="FM49" s="265"/>
      <c r="FN49" s="265"/>
      <c r="FO49" s="265"/>
      <c r="FP49" s="265"/>
      <c r="FQ49" s="265"/>
      <c r="FR49" s="265"/>
      <c r="FS49" s="265"/>
      <c r="FT49" s="265"/>
      <c r="FU49" s="265"/>
      <c r="FV49" s="265"/>
      <c r="FW49" s="265"/>
      <c r="FX49" s="265"/>
      <c r="FY49" s="265"/>
      <c r="FZ49" s="265"/>
      <c r="GA49" s="265"/>
      <c r="GB49" s="265"/>
      <c r="GC49" s="265"/>
      <c r="GD49" s="265"/>
      <c r="GE49" s="265"/>
      <c r="GF49" s="265"/>
      <c r="GG49" s="265"/>
      <c r="GH49" s="265"/>
      <c r="GI49" s="265"/>
      <c r="GJ49" s="265"/>
      <c r="GK49" s="265"/>
      <c r="GL49" s="265"/>
      <c r="GM49" s="265"/>
      <c r="GN49" s="265"/>
      <c r="GO49" s="265"/>
      <c r="GP49" s="265"/>
      <c r="GQ49" s="265"/>
      <c r="GR49" s="265"/>
      <c r="GS49" s="265"/>
      <c r="GT49" s="265"/>
      <c r="GU49" s="265"/>
      <c r="GV49" s="265"/>
      <c r="GW49" s="265"/>
      <c r="GX49" s="265"/>
      <c r="GY49" s="265"/>
      <c r="GZ49" s="265"/>
      <c r="HA49" s="265"/>
      <c r="HB49" s="265"/>
      <c r="HC49" s="265"/>
      <c r="HD49" s="265"/>
      <c r="HE49" s="265"/>
      <c r="HF49" s="265"/>
      <c r="HG49" s="265"/>
      <c r="HH49" s="265"/>
      <c r="HI49" s="265"/>
      <c r="HJ49" s="265"/>
      <c r="HK49" s="265"/>
      <c r="HL49" s="265"/>
      <c r="HM49" s="265"/>
      <c r="HN49" s="265"/>
      <c r="HO49" s="265"/>
      <c r="HP49" s="265"/>
      <c r="HQ49" s="265"/>
      <c r="HR49" s="265"/>
      <c r="HS49" s="265"/>
      <c r="HT49" s="265"/>
      <c r="HU49" s="265"/>
      <c r="HV49" s="265"/>
      <c r="HW49" s="265"/>
      <c r="HX49" s="265"/>
      <c r="HY49" s="265"/>
      <c r="HZ49" s="265"/>
      <c r="IA49" s="265"/>
      <c r="IB49" s="265"/>
      <c r="IC49" s="265"/>
      <c r="ID49" s="265"/>
      <c r="IE49" s="265"/>
      <c r="IF49" s="265"/>
      <c r="IG49" s="265"/>
      <c r="IH49" s="265"/>
      <c r="II49" s="265"/>
      <c r="IJ49" s="265"/>
      <c r="IK49" s="265"/>
      <c r="IL49" s="265"/>
      <c r="IM49" s="265"/>
      <c r="IN49" s="265"/>
      <c r="IO49" s="265"/>
      <c r="IP49" s="265"/>
      <c r="IQ49" s="265"/>
      <c r="IR49" s="265"/>
      <c r="IS49" s="265"/>
      <c r="IT49" s="265"/>
      <c r="IU49" s="265"/>
    </row>
    <row r="50" spans="1:255" s="129" customFormat="1" ht="20.25">
      <c r="A50" s="265"/>
      <c r="B50" s="265"/>
      <c r="C50" s="265"/>
      <c r="D50" s="277"/>
      <c r="E50" s="265"/>
      <c r="F50" s="265"/>
      <c r="G50" s="265"/>
      <c r="H50" s="265"/>
      <c r="I50" s="265"/>
      <c r="J50" s="265"/>
      <c r="K50" s="265"/>
      <c r="L50" s="265"/>
      <c r="M50" s="265"/>
      <c r="N50" s="267"/>
      <c r="O50" s="267"/>
      <c r="P50" s="267"/>
      <c r="Q50" s="267"/>
      <c r="R50" s="267"/>
      <c r="S50" s="267"/>
      <c r="T50" s="267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5"/>
      <c r="BL50" s="265"/>
      <c r="BM50" s="265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265"/>
      <c r="CP50" s="265"/>
      <c r="CQ50" s="265"/>
      <c r="CR50" s="265"/>
      <c r="CS50" s="265"/>
      <c r="CT50" s="265"/>
      <c r="CU50" s="265"/>
      <c r="CV50" s="265"/>
      <c r="CW50" s="265"/>
      <c r="CX50" s="265"/>
      <c r="CY50" s="265"/>
      <c r="CZ50" s="265"/>
      <c r="DA50" s="265"/>
      <c r="DB50" s="265"/>
      <c r="DC50" s="265"/>
      <c r="DD50" s="265"/>
      <c r="DE50" s="265"/>
      <c r="DF50" s="265"/>
      <c r="DG50" s="265"/>
      <c r="DH50" s="265"/>
      <c r="DI50" s="265"/>
      <c r="DJ50" s="265"/>
      <c r="DK50" s="265"/>
      <c r="DL50" s="265"/>
      <c r="DM50" s="265"/>
      <c r="DN50" s="265"/>
      <c r="DO50" s="265"/>
      <c r="DP50" s="265"/>
      <c r="DQ50" s="265"/>
      <c r="DR50" s="265"/>
      <c r="DS50" s="265"/>
      <c r="DT50" s="265"/>
      <c r="DU50" s="265"/>
      <c r="DV50" s="265"/>
      <c r="DW50" s="265"/>
      <c r="DX50" s="265"/>
      <c r="DY50" s="265"/>
      <c r="DZ50" s="265"/>
      <c r="EA50" s="265"/>
      <c r="EB50" s="265"/>
      <c r="EC50" s="265"/>
      <c r="ED50" s="265"/>
      <c r="EE50" s="265"/>
      <c r="EF50" s="265"/>
      <c r="EG50" s="265"/>
      <c r="EH50" s="265"/>
      <c r="EI50" s="265"/>
      <c r="EJ50" s="265"/>
      <c r="EK50" s="265"/>
      <c r="EL50" s="265"/>
      <c r="EM50" s="265"/>
      <c r="EN50" s="265"/>
      <c r="EO50" s="265"/>
      <c r="EP50" s="265"/>
      <c r="EQ50" s="265"/>
      <c r="ER50" s="265"/>
      <c r="ES50" s="265"/>
      <c r="ET50" s="265"/>
      <c r="EU50" s="265"/>
      <c r="EV50" s="265"/>
      <c r="EW50" s="265"/>
      <c r="EX50" s="265"/>
      <c r="EY50" s="265"/>
      <c r="EZ50" s="265"/>
      <c r="FA50" s="265"/>
      <c r="FB50" s="265"/>
      <c r="FC50" s="265"/>
      <c r="FD50" s="265"/>
      <c r="FE50" s="265"/>
      <c r="FF50" s="265"/>
      <c r="FG50" s="265"/>
      <c r="FH50" s="265"/>
      <c r="FI50" s="265"/>
      <c r="FJ50" s="265"/>
      <c r="FK50" s="265"/>
      <c r="FL50" s="265"/>
      <c r="FM50" s="265"/>
      <c r="FN50" s="265"/>
      <c r="FO50" s="265"/>
      <c r="FP50" s="265"/>
      <c r="FQ50" s="265"/>
      <c r="FR50" s="265"/>
      <c r="FS50" s="265"/>
      <c r="FT50" s="265"/>
      <c r="FU50" s="265"/>
      <c r="FV50" s="265"/>
      <c r="FW50" s="265"/>
      <c r="FX50" s="265"/>
      <c r="FY50" s="265"/>
      <c r="FZ50" s="265"/>
      <c r="GA50" s="265"/>
      <c r="GB50" s="265"/>
      <c r="GC50" s="265"/>
      <c r="GD50" s="265"/>
      <c r="GE50" s="265"/>
      <c r="GF50" s="265"/>
      <c r="GG50" s="265"/>
      <c r="GH50" s="265"/>
      <c r="GI50" s="265"/>
      <c r="GJ50" s="265"/>
      <c r="GK50" s="265"/>
      <c r="GL50" s="265"/>
      <c r="GM50" s="265"/>
      <c r="GN50" s="265"/>
      <c r="GO50" s="265"/>
      <c r="GP50" s="265"/>
      <c r="GQ50" s="265"/>
      <c r="GR50" s="265"/>
      <c r="GS50" s="265"/>
      <c r="GT50" s="265"/>
      <c r="GU50" s="265"/>
      <c r="GV50" s="265"/>
      <c r="GW50" s="265"/>
      <c r="GX50" s="265"/>
      <c r="GY50" s="265"/>
      <c r="GZ50" s="265"/>
      <c r="HA50" s="265"/>
      <c r="HB50" s="265"/>
      <c r="HC50" s="265"/>
      <c r="HD50" s="265"/>
      <c r="HE50" s="265"/>
      <c r="HF50" s="265"/>
      <c r="HG50" s="265"/>
      <c r="HH50" s="265"/>
      <c r="HI50" s="265"/>
      <c r="HJ50" s="265"/>
      <c r="HK50" s="265"/>
      <c r="HL50" s="265"/>
      <c r="HM50" s="265"/>
      <c r="HN50" s="265"/>
      <c r="HO50" s="265"/>
      <c r="HP50" s="265"/>
      <c r="HQ50" s="265"/>
      <c r="HR50" s="265"/>
      <c r="HS50" s="265"/>
      <c r="HT50" s="265"/>
      <c r="HU50" s="265"/>
      <c r="HV50" s="265"/>
      <c r="HW50" s="265"/>
      <c r="HX50" s="265"/>
      <c r="HY50" s="265"/>
      <c r="HZ50" s="265"/>
      <c r="IA50" s="265"/>
      <c r="IB50" s="265"/>
      <c r="IC50" s="265"/>
      <c r="ID50" s="265"/>
      <c r="IE50" s="265"/>
      <c r="IF50" s="265"/>
      <c r="IG50" s="265"/>
      <c r="IH50" s="265"/>
      <c r="II50" s="265"/>
      <c r="IJ50" s="265"/>
      <c r="IK50" s="265"/>
      <c r="IL50" s="265"/>
      <c r="IM50" s="265"/>
      <c r="IN50" s="265"/>
      <c r="IO50" s="265"/>
      <c r="IP50" s="265"/>
      <c r="IQ50" s="265"/>
      <c r="IR50" s="265"/>
      <c r="IS50" s="265"/>
      <c r="IT50" s="265"/>
      <c r="IU50" s="265"/>
    </row>
  </sheetData>
  <sheetProtection password="DECA" sheet="1"/>
  <mergeCells count="195">
    <mergeCell ref="D2:K2"/>
    <mergeCell ref="A4:B4"/>
    <mergeCell ref="C4:L4"/>
    <mergeCell ref="C7:J7"/>
    <mergeCell ref="N7:T7"/>
    <mergeCell ref="A8:B8"/>
    <mergeCell ref="C8:D8"/>
    <mergeCell ref="E8:F8"/>
    <mergeCell ref="G8:H8"/>
    <mergeCell ref="I8:J8"/>
    <mergeCell ref="O8:P8"/>
    <mergeCell ref="Q8:R8"/>
    <mergeCell ref="S8:T8"/>
    <mergeCell ref="C9:D9"/>
    <mergeCell ref="E9:F9"/>
    <mergeCell ref="G9:H9"/>
    <mergeCell ref="I9:J9"/>
    <mergeCell ref="O9:P9"/>
    <mergeCell ref="Q9:R9"/>
    <mergeCell ref="S9:T9"/>
    <mergeCell ref="Q11:R11"/>
    <mergeCell ref="S11:T11"/>
    <mergeCell ref="C10:D10"/>
    <mergeCell ref="E10:F10"/>
    <mergeCell ref="G10:H10"/>
    <mergeCell ref="I10:J10"/>
    <mergeCell ref="O10:P10"/>
    <mergeCell ref="Q10:R10"/>
    <mergeCell ref="G12:H12"/>
    <mergeCell ref="I12:J12"/>
    <mergeCell ref="O12:P12"/>
    <mergeCell ref="Q12:R12"/>
    <mergeCell ref="S10:T10"/>
    <mergeCell ref="C11:D11"/>
    <mergeCell ref="E11:F11"/>
    <mergeCell ref="G11:H11"/>
    <mergeCell ref="I11:J11"/>
    <mergeCell ref="O11:P11"/>
    <mergeCell ref="S12:T12"/>
    <mergeCell ref="C13:D13"/>
    <mergeCell ref="E13:F13"/>
    <mergeCell ref="G13:H13"/>
    <mergeCell ref="I13:J13"/>
    <mergeCell ref="O13:P13"/>
    <mergeCell ref="Q13:R13"/>
    <mergeCell ref="S13:T13"/>
    <mergeCell ref="C12:D12"/>
    <mergeCell ref="E12:F12"/>
    <mergeCell ref="Q15:R15"/>
    <mergeCell ref="S15:T15"/>
    <mergeCell ref="C14:D14"/>
    <mergeCell ref="E14:F14"/>
    <mergeCell ref="G14:H14"/>
    <mergeCell ref="I14:J14"/>
    <mergeCell ref="O14:P14"/>
    <mergeCell ref="Q14:R14"/>
    <mergeCell ref="G16:H16"/>
    <mergeCell ref="I16:J16"/>
    <mergeCell ref="O16:P16"/>
    <mergeCell ref="Q16:R16"/>
    <mergeCell ref="S14:T14"/>
    <mergeCell ref="C15:D15"/>
    <mergeCell ref="E15:F15"/>
    <mergeCell ref="G15:H15"/>
    <mergeCell ref="I15:J15"/>
    <mergeCell ref="O15:P15"/>
    <mergeCell ref="S16:T16"/>
    <mergeCell ref="C17:D17"/>
    <mergeCell ref="E17:F17"/>
    <mergeCell ref="G17:H17"/>
    <mergeCell ref="I17:J17"/>
    <mergeCell ref="O17:P17"/>
    <mergeCell ref="Q17:R17"/>
    <mergeCell ref="S17:T17"/>
    <mergeCell ref="C16:D16"/>
    <mergeCell ref="E16:F16"/>
    <mergeCell ref="C18:D18"/>
    <mergeCell ref="E18:F18"/>
    <mergeCell ref="G18:H18"/>
    <mergeCell ref="I18:J18"/>
    <mergeCell ref="O18:P18"/>
    <mergeCell ref="Q18:R18"/>
    <mergeCell ref="S18:T18"/>
    <mergeCell ref="C21:J21"/>
    <mergeCell ref="N21:T21"/>
    <mergeCell ref="A22:B22"/>
    <mergeCell ref="C22:D22"/>
    <mergeCell ref="E22:F22"/>
    <mergeCell ref="G22:H22"/>
    <mergeCell ref="I22:J22"/>
    <mergeCell ref="O22:P22"/>
    <mergeCell ref="Q22:R22"/>
    <mergeCell ref="S22:T22"/>
    <mergeCell ref="C23:D23"/>
    <mergeCell ref="E23:F23"/>
    <mergeCell ref="G23:H23"/>
    <mergeCell ref="I23:J23"/>
    <mergeCell ref="O23:P23"/>
    <mergeCell ref="Q23:R23"/>
    <mergeCell ref="S23:T23"/>
    <mergeCell ref="Q25:R25"/>
    <mergeCell ref="S25:T25"/>
    <mergeCell ref="C24:D24"/>
    <mergeCell ref="E24:F24"/>
    <mergeCell ref="G24:H24"/>
    <mergeCell ref="I24:J24"/>
    <mergeCell ref="O24:P24"/>
    <mergeCell ref="Q24:R24"/>
    <mergeCell ref="G26:H26"/>
    <mergeCell ref="I26:J26"/>
    <mergeCell ref="O26:P26"/>
    <mergeCell ref="Q26:R26"/>
    <mergeCell ref="S24:T24"/>
    <mergeCell ref="C25:D25"/>
    <mergeCell ref="E25:F25"/>
    <mergeCell ref="G25:H25"/>
    <mergeCell ref="I25:J25"/>
    <mergeCell ref="O25:P25"/>
    <mergeCell ref="S26:T26"/>
    <mergeCell ref="C27:D27"/>
    <mergeCell ref="E27:F27"/>
    <mergeCell ref="G27:H27"/>
    <mergeCell ref="I27:J27"/>
    <mergeCell ref="O27:P27"/>
    <mergeCell ref="Q27:R27"/>
    <mergeCell ref="S27:T27"/>
    <mergeCell ref="C26:D26"/>
    <mergeCell ref="E26:F26"/>
    <mergeCell ref="A30:B30"/>
    <mergeCell ref="C30:L30"/>
    <mergeCell ref="A33:B33"/>
    <mergeCell ref="C33:D33"/>
    <mergeCell ref="E33:G33"/>
    <mergeCell ref="H33:J33"/>
    <mergeCell ref="K33:L33"/>
    <mergeCell ref="C34:D34"/>
    <mergeCell ref="E34:G34"/>
    <mergeCell ref="H34:J34"/>
    <mergeCell ref="K34:L34"/>
    <mergeCell ref="C35:D35"/>
    <mergeCell ref="E35:G35"/>
    <mergeCell ref="H35:J35"/>
    <mergeCell ref="K35:L35"/>
    <mergeCell ref="C36:D36"/>
    <mergeCell ref="E36:G36"/>
    <mergeCell ref="H36:J36"/>
    <mergeCell ref="K36:L36"/>
    <mergeCell ref="C37:D37"/>
    <mergeCell ref="E37:G37"/>
    <mergeCell ref="H37:J37"/>
    <mergeCell ref="K37:L37"/>
    <mergeCell ref="C38:D38"/>
    <mergeCell ref="E38:G38"/>
    <mergeCell ref="H38:J38"/>
    <mergeCell ref="K38:L38"/>
    <mergeCell ref="C39:D39"/>
    <mergeCell ref="E39:G39"/>
    <mergeCell ref="H39:J39"/>
    <mergeCell ref="K39:L39"/>
    <mergeCell ref="C40:D40"/>
    <mergeCell ref="E40:G40"/>
    <mergeCell ref="H40:J40"/>
    <mergeCell ref="K40:L40"/>
    <mergeCell ref="C41:D41"/>
    <mergeCell ref="E41:G41"/>
    <mergeCell ref="H41:J41"/>
    <mergeCell ref="K41:L41"/>
    <mergeCell ref="C42:D42"/>
    <mergeCell ref="E42:G42"/>
    <mergeCell ref="H42:J42"/>
    <mergeCell ref="K42:L42"/>
    <mergeCell ref="C43:D43"/>
    <mergeCell ref="E43:G43"/>
    <mergeCell ref="H43:J43"/>
    <mergeCell ref="K43:L43"/>
    <mergeCell ref="H47:J47"/>
    <mergeCell ref="K47:L47"/>
    <mergeCell ref="C44:D44"/>
    <mergeCell ref="E44:G44"/>
    <mergeCell ref="H44:J44"/>
    <mergeCell ref="K44:L44"/>
    <mergeCell ref="C45:D45"/>
    <mergeCell ref="E45:G45"/>
    <mergeCell ref="H45:J45"/>
    <mergeCell ref="K45:L45"/>
    <mergeCell ref="C48:D48"/>
    <mergeCell ref="E48:G48"/>
    <mergeCell ref="H48:J48"/>
    <mergeCell ref="K48:L48"/>
    <mergeCell ref="C46:D46"/>
    <mergeCell ref="E46:G46"/>
    <mergeCell ref="H46:J46"/>
    <mergeCell ref="K46:L46"/>
    <mergeCell ref="C47:D47"/>
    <mergeCell ref="E47:G47"/>
  </mergeCells>
  <printOptions/>
  <pageMargins left="0.4330708661417323" right="0.31496062992125984" top="0.42" bottom="0.34" header="0.31496062992125984" footer="0.24"/>
  <pageSetup horizontalDpi="600" verticalDpi="600" orientation="landscape" scale="85" r:id="rId3"/>
  <headerFooter>
    <oddFooter>&amp;R&amp;P</oddFooter>
  </headerFooter>
  <rowBreaks count="1" manualBreakCount="1">
    <brk id="27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1">
      <selection activeCell="I10" sqref="I10"/>
    </sheetView>
  </sheetViews>
  <sheetFormatPr defaultColWidth="7.00390625" defaultRowHeight="15"/>
  <cols>
    <col min="1" max="1" width="13.57421875" style="340" customWidth="1"/>
    <col min="2" max="2" width="7.140625" style="340" customWidth="1"/>
    <col min="3" max="3" width="2.421875" style="340" customWidth="1"/>
    <col min="4" max="8" width="11.57421875" style="340" customWidth="1"/>
    <col min="9" max="9" width="15.421875" style="340" customWidth="1"/>
    <col min="10" max="10" width="16.8515625" style="340" customWidth="1"/>
    <col min="11" max="11" width="8.28125" style="340" customWidth="1"/>
    <col min="12" max="12" width="8.421875" style="340" customWidth="1"/>
    <col min="13" max="13" width="12.8515625" style="340" bestFit="1" customWidth="1"/>
    <col min="14" max="14" width="12.140625" style="340" bestFit="1" customWidth="1"/>
    <col min="15" max="15" width="13.00390625" style="340" bestFit="1" customWidth="1"/>
    <col min="16" max="16" width="7.00390625" style="340" customWidth="1"/>
    <col min="17" max="17" width="11.140625" style="340" customWidth="1"/>
    <col min="18" max="16384" width="7.00390625" style="340" customWidth="1"/>
  </cols>
  <sheetData>
    <row r="1" ht="19.5">
      <c r="I1" s="340" t="str">
        <f>summary2021Y!A6</f>
        <v>สำนักงานอัยการภาค.............................</v>
      </c>
    </row>
    <row r="2" spans="1:14" s="345" customFormat="1" ht="30" customHeight="1">
      <c r="A2" s="341" t="s">
        <v>102</v>
      </c>
      <c r="B2" s="342">
        <v>4.2</v>
      </c>
      <c r="C2" s="343" t="s">
        <v>0</v>
      </c>
      <c r="D2" s="578" t="s">
        <v>124</v>
      </c>
      <c r="E2" s="579"/>
      <c r="F2" s="579"/>
      <c r="G2" s="579"/>
      <c r="H2" s="579"/>
      <c r="I2" s="579"/>
      <c r="J2" s="579"/>
      <c r="K2" s="579"/>
      <c r="L2" s="579"/>
      <c r="M2" s="579"/>
      <c r="N2" s="344"/>
    </row>
    <row r="3" spans="1:4" s="345" customFormat="1" ht="24.75" customHeight="1">
      <c r="A3" s="580" t="s">
        <v>1</v>
      </c>
      <c r="B3" s="581"/>
      <c r="C3" s="343" t="s">
        <v>0</v>
      </c>
      <c r="D3" s="346">
        <v>10</v>
      </c>
    </row>
    <row r="4" spans="1:5" s="345" customFormat="1" ht="24.75" customHeight="1">
      <c r="A4" s="580" t="s">
        <v>2</v>
      </c>
      <c r="B4" s="581"/>
      <c r="C4" s="347" t="s">
        <v>0</v>
      </c>
      <c r="D4" s="348">
        <f>IF(E6=1,"N/A",J10)</f>
        <v>1</v>
      </c>
      <c r="E4" s="340"/>
    </row>
    <row r="5" spans="1:5" s="345" customFormat="1" ht="24.75" customHeight="1">
      <c r="A5" s="580" t="s">
        <v>3</v>
      </c>
      <c r="B5" s="581"/>
      <c r="C5" s="347" t="s">
        <v>0</v>
      </c>
      <c r="D5" s="349" t="str">
        <f>IF(I10&gt;=3,"ดีมาก",IF(I10&gt;=2,"ปานกลาง",IF(I10&gt;=1,"ต่ำ","ต่ำมาก")))</f>
        <v>ต่ำมาก</v>
      </c>
      <c r="E5" s="340"/>
    </row>
    <row r="6" spans="1:6" s="345" customFormat="1" ht="24.75" customHeight="1">
      <c r="A6" s="580" t="s">
        <v>4</v>
      </c>
      <c r="B6" s="581"/>
      <c r="C6" s="347" t="s">
        <v>0</v>
      </c>
      <c r="D6" s="350">
        <f>IF(E6=1,1,J10)</f>
        <v>1</v>
      </c>
      <c r="E6" s="351"/>
      <c r="F6" s="352" t="s">
        <v>5</v>
      </c>
    </row>
    <row r="7" s="345" customFormat="1" ht="19.5">
      <c r="G7" s="353"/>
    </row>
    <row r="8" spans="1:10" s="355" customFormat="1" ht="22.5" customHeight="1">
      <c r="A8" s="354"/>
      <c r="C8" s="356"/>
      <c r="D8" s="582" t="s">
        <v>6</v>
      </c>
      <c r="E8" s="582"/>
      <c r="F8" s="582"/>
      <c r="G8" s="582"/>
      <c r="H8" s="582"/>
      <c r="I8" s="357"/>
      <c r="J8" s="357"/>
    </row>
    <row r="9" spans="1:10" s="355" customFormat="1" ht="22.5" customHeight="1">
      <c r="A9" s="354"/>
      <c r="C9" s="356"/>
      <c r="D9" s="358" t="s">
        <v>13</v>
      </c>
      <c r="E9" s="358" t="s">
        <v>14</v>
      </c>
      <c r="F9" s="358" t="s">
        <v>15</v>
      </c>
      <c r="G9" s="358" t="s">
        <v>16</v>
      </c>
      <c r="H9" s="358" t="s">
        <v>17</v>
      </c>
      <c r="I9" s="359" t="s">
        <v>2</v>
      </c>
      <c r="J9" s="360" t="s">
        <v>7</v>
      </c>
    </row>
    <row r="10" spans="2:10" s="355" customFormat="1" ht="22.5" customHeight="1">
      <c r="B10" s="361"/>
      <c r="D10" s="362">
        <v>1</v>
      </c>
      <c r="E10" s="363"/>
      <c r="F10" s="362">
        <v>2</v>
      </c>
      <c r="G10" s="363"/>
      <c r="H10" s="362">
        <v>3</v>
      </c>
      <c r="I10" s="364">
        <f>J13</f>
        <v>0</v>
      </c>
      <c r="J10" s="365">
        <f>6-IF(E6=1,5,IF(I10=H10,1,IF(I10=F10,3,IF(I10=D10,5,IF(I10=0,5)))))</f>
        <v>1</v>
      </c>
    </row>
    <row r="11" spans="3:5" s="355" customFormat="1" ht="19.5">
      <c r="C11" s="366"/>
      <c r="D11" s="367"/>
      <c r="E11" s="368"/>
    </row>
    <row r="12" spans="4:16" s="355" customFormat="1" ht="39.75" customHeight="1">
      <c r="D12" s="574" t="s">
        <v>125</v>
      </c>
      <c r="E12" s="575"/>
      <c r="F12" s="575"/>
      <c r="G12" s="575"/>
      <c r="H12" s="575"/>
      <c r="I12" s="575"/>
      <c r="J12" s="364">
        <v>3</v>
      </c>
      <c r="K12" s="352" t="s">
        <v>8</v>
      </c>
      <c r="M12" s="369"/>
      <c r="N12" s="370"/>
      <c r="O12" s="370"/>
      <c r="P12" s="370"/>
    </row>
    <row r="13" spans="4:17" s="355" customFormat="1" ht="39.75" customHeight="1">
      <c r="D13" s="574" t="s">
        <v>159</v>
      </c>
      <c r="E13" s="574"/>
      <c r="F13" s="574"/>
      <c r="G13" s="574"/>
      <c r="H13" s="574"/>
      <c r="I13" s="574"/>
      <c r="J13" s="371">
        <f>M19</f>
        <v>0</v>
      </c>
      <c r="K13" s="352" t="s">
        <v>8</v>
      </c>
      <c r="M13" s="370"/>
      <c r="N13" s="370"/>
      <c r="O13" s="370"/>
      <c r="P13" s="370"/>
      <c r="Q13" s="370"/>
    </row>
    <row r="14" spans="4:17" s="355" customFormat="1" ht="19.5">
      <c r="D14" s="372"/>
      <c r="E14" s="372"/>
      <c r="F14" s="372"/>
      <c r="G14" s="372"/>
      <c r="H14" s="372"/>
      <c r="I14" s="372"/>
      <c r="J14" s="373"/>
      <c r="K14" s="352"/>
      <c r="M14" s="374"/>
      <c r="N14" s="374"/>
      <c r="O14" s="374"/>
      <c r="P14" s="370"/>
      <c r="Q14" s="370"/>
    </row>
    <row r="15" spans="4:17" s="357" customFormat="1" ht="24" customHeight="1">
      <c r="D15" s="576" t="s">
        <v>150</v>
      </c>
      <c r="E15" s="576"/>
      <c r="F15" s="576"/>
      <c r="G15" s="576"/>
      <c r="H15" s="576"/>
      <c r="I15" s="576"/>
      <c r="J15" s="375" t="s">
        <v>126</v>
      </c>
      <c r="K15" s="577" t="s">
        <v>127</v>
      </c>
      <c r="L15" s="577"/>
      <c r="M15" s="376"/>
      <c r="N15" s="376"/>
      <c r="O15" s="376"/>
      <c r="P15" s="377"/>
      <c r="Q15" s="377"/>
    </row>
    <row r="16" spans="4:17" s="355" customFormat="1" ht="54.75" customHeight="1">
      <c r="D16" s="567" t="s">
        <v>160</v>
      </c>
      <c r="E16" s="568"/>
      <c r="F16" s="568"/>
      <c r="G16" s="568"/>
      <c r="H16" s="568"/>
      <c r="I16" s="569"/>
      <c r="J16" s="378"/>
      <c r="K16" s="570">
        <f>IF(ISBLANK(J16),"",IF(N16&gt;=0,"ผ่าน",IF(N16&lt;0,"ไม่ผ่าน",IF(N16&gt;=0,"ผ่าน",IF(N16&lt;0,"ไม่ผ่าน")))))</f>
      </c>
      <c r="L16" s="571"/>
      <c r="M16" s="379">
        <v>242674</v>
      </c>
      <c r="N16" s="380">
        <f>M16-J16</f>
        <v>242674</v>
      </c>
      <c r="O16" s="381"/>
      <c r="P16" s="370"/>
      <c r="Q16" s="382"/>
    </row>
    <row r="17" spans="4:17" s="355" customFormat="1" ht="69.75" customHeight="1">
      <c r="D17" s="567" t="s">
        <v>161</v>
      </c>
      <c r="E17" s="568"/>
      <c r="F17" s="568"/>
      <c r="G17" s="568"/>
      <c r="H17" s="568"/>
      <c r="I17" s="569"/>
      <c r="J17" s="383"/>
      <c r="K17" s="570">
        <f>IF(ISBLANK(J17),"",IF(N17&gt;=0,"ผ่าน",IF(N17&lt;0,"ไม่ผ่าน",IF(N17&gt;=0,"ผ่าน",IF(N17&lt;0,"ไม่ผ่าน")))))</f>
      </c>
      <c r="L17" s="571"/>
      <c r="M17" s="379">
        <v>242704</v>
      </c>
      <c r="N17" s="380">
        <f>M17-J17</f>
        <v>242704</v>
      </c>
      <c r="O17" s="370"/>
      <c r="P17" s="370"/>
      <c r="Q17" s="370"/>
    </row>
    <row r="18" spans="4:17" s="355" customFormat="1" ht="54.75" customHeight="1">
      <c r="D18" s="567" t="s">
        <v>162</v>
      </c>
      <c r="E18" s="568"/>
      <c r="F18" s="568"/>
      <c r="G18" s="568"/>
      <c r="H18" s="568"/>
      <c r="I18" s="569"/>
      <c r="J18" s="378"/>
      <c r="K18" s="570">
        <f>IF(ISBLANK(J18),"",IF(N18&gt;=0,"ผ่าน",IF(N18&lt;0,"ไม่ผ่าน",IF(N18&gt;=0,"ผ่าน",IF(N18&lt;0,"ไม่ผ่าน")))))</f>
      </c>
      <c r="L18" s="571"/>
      <c r="M18" s="379">
        <v>242766</v>
      </c>
      <c r="N18" s="380">
        <f>M18-J18</f>
        <v>242766</v>
      </c>
      <c r="O18" s="370"/>
      <c r="P18" s="370"/>
      <c r="Q18" s="370"/>
    </row>
    <row r="19" spans="4:17" s="355" customFormat="1" ht="15.75" customHeight="1">
      <c r="D19" s="372"/>
      <c r="E19" s="372"/>
      <c r="F19" s="372"/>
      <c r="G19" s="372"/>
      <c r="H19" s="372"/>
      <c r="I19" s="372"/>
      <c r="J19" s="372"/>
      <c r="K19" s="352"/>
      <c r="M19" s="374">
        <f>COUNTIF(K16:L18,"ผ่าน")</f>
        <v>0</v>
      </c>
      <c r="N19" s="374"/>
      <c r="O19" s="370"/>
      <c r="P19" s="370"/>
      <c r="Q19" s="370"/>
    </row>
    <row r="20" spans="3:17" s="355" customFormat="1" ht="26.25" customHeight="1">
      <c r="C20" s="572" t="s">
        <v>60</v>
      </c>
      <c r="D20" s="572"/>
      <c r="E20" s="572"/>
      <c r="F20" s="372"/>
      <c r="G20" s="372"/>
      <c r="H20" s="372"/>
      <c r="I20" s="372"/>
      <c r="J20" s="372"/>
      <c r="K20" s="352"/>
      <c r="O20" s="370"/>
      <c r="P20" s="370"/>
      <c r="Q20" s="370"/>
    </row>
    <row r="21" spans="3:16" s="355" customFormat="1" ht="191.25" customHeight="1">
      <c r="C21" s="573" t="s">
        <v>163</v>
      </c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374"/>
      <c r="O21" s="374"/>
      <c r="P21" s="370"/>
    </row>
    <row r="22" spans="4:14" s="355" customFormat="1" ht="19.5">
      <c r="D22" s="372"/>
      <c r="E22" s="372"/>
      <c r="F22" s="372"/>
      <c r="G22" s="372"/>
      <c r="H22" s="372"/>
      <c r="I22" s="372"/>
      <c r="J22" s="372"/>
      <c r="K22" s="352"/>
      <c r="M22" s="374"/>
      <c r="N22" s="374"/>
    </row>
    <row r="23" spans="2:4" s="384" customFormat="1" ht="19.5">
      <c r="B23" s="563" t="s">
        <v>67</v>
      </c>
      <c r="C23" s="563"/>
      <c r="D23" s="563"/>
    </row>
    <row r="24" spans="2:12" s="384" customFormat="1" ht="19.5">
      <c r="B24" s="564"/>
      <c r="C24" s="564"/>
      <c r="D24" s="564"/>
      <c r="E24" s="564"/>
      <c r="F24" s="564"/>
      <c r="G24" s="564"/>
      <c r="H24" s="564"/>
      <c r="I24" s="564"/>
      <c r="J24" s="564"/>
      <c r="K24" s="564"/>
      <c r="L24" s="564"/>
    </row>
    <row r="25" spans="2:12" s="384" customFormat="1" ht="19.5"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</row>
    <row r="26" spans="2:12" s="384" customFormat="1" ht="19.5"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</row>
    <row r="27" spans="2:12" s="384" customFormat="1" ht="19.5"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64"/>
    </row>
    <row r="28" spans="2:12" s="384" customFormat="1" ht="19.5">
      <c r="B28" s="564"/>
      <c r="C28" s="564"/>
      <c r="D28" s="564"/>
      <c r="E28" s="564"/>
      <c r="F28" s="564"/>
      <c r="G28" s="564"/>
      <c r="H28" s="564"/>
      <c r="I28" s="564"/>
      <c r="J28" s="564"/>
      <c r="K28" s="564"/>
      <c r="L28" s="564"/>
    </row>
    <row r="29" spans="2:12" s="384" customFormat="1" ht="19.5"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</row>
    <row r="30" spans="2:12" s="384" customFormat="1" ht="19.5">
      <c r="B30" s="564"/>
      <c r="C30" s="564"/>
      <c r="D30" s="564"/>
      <c r="E30" s="564"/>
      <c r="F30" s="564"/>
      <c r="G30" s="564"/>
      <c r="H30" s="564"/>
      <c r="I30" s="564"/>
      <c r="J30" s="564"/>
      <c r="K30" s="564"/>
      <c r="L30" s="564"/>
    </row>
    <row r="31" spans="2:12" s="384" customFormat="1" ht="19.5">
      <c r="B31" s="563" t="s">
        <v>61</v>
      </c>
      <c r="C31" s="563"/>
      <c r="D31" s="563"/>
      <c r="E31" s="563"/>
      <c r="F31" s="563"/>
      <c r="G31" s="563"/>
      <c r="H31" s="563"/>
      <c r="I31" s="563"/>
      <c r="J31" s="563"/>
      <c r="K31" s="563"/>
      <c r="L31" s="563"/>
    </row>
    <row r="32" ht="24" customHeight="1">
      <c r="B32" s="340" t="s">
        <v>21</v>
      </c>
    </row>
    <row r="33" spans="2:12" ht="24" customHeight="1">
      <c r="B33" s="565"/>
      <c r="C33" s="566"/>
      <c r="D33" s="566"/>
      <c r="E33" s="566"/>
      <c r="F33" s="566"/>
      <c r="G33" s="566"/>
      <c r="H33" s="566"/>
      <c r="I33" s="566"/>
      <c r="J33" s="566"/>
      <c r="K33" s="566"/>
      <c r="L33" s="566"/>
    </row>
    <row r="34" spans="2:12" ht="24" customHeight="1">
      <c r="B34" s="565"/>
      <c r="C34" s="566"/>
      <c r="D34" s="566"/>
      <c r="E34" s="566"/>
      <c r="F34" s="566"/>
      <c r="G34" s="566"/>
      <c r="H34" s="566"/>
      <c r="I34" s="566"/>
      <c r="J34" s="566"/>
      <c r="K34" s="566"/>
      <c r="L34" s="566"/>
    </row>
    <row r="35" spans="2:12" ht="24" customHeight="1">
      <c r="B35" s="565"/>
      <c r="C35" s="566"/>
      <c r="D35" s="566"/>
      <c r="E35" s="566"/>
      <c r="F35" s="566"/>
      <c r="G35" s="566"/>
      <c r="H35" s="566"/>
      <c r="I35" s="566"/>
      <c r="J35" s="566"/>
      <c r="K35" s="566"/>
      <c r="L35" s="566"/>
    </row>
    <row r="36" spans="2:12" ht="24" customHeight="1">
      <c r="B36" s="565"/>
      <c r="C36" s="566"/>
      <c r="D36" s="566"/>
      <c r="E36" s="566"/>
      <c r="F36" s="566"/>
      <c r="G36" s="566"/>
      <c r="H36" s="566"/>
      <c r="I36" s="566"/>
      <c r="J36" s="566"/>
      <c r="K36" s="566"/>
      <c r="L36" s="566"/>
    </row>
    <row r="37" spans="2:12" ht="24" customHeight="1">
      <c r="B37" s="565"/>
      <c r="C37" s="566"/>
      <c r="D37" s="566"/>
      <c r="E37" s="566"/>
      <c r="F37" s="566"/>
      <c r="G37" s="566"/>
      <c r="H37" s="566"/>
      <c r="I37" s="566"/>
      <c r="J37" s="566"/>
      <c r="K37" s="566"/>
      <c r="L37" s="566"/>
    </row>
    <row r="38" spans="2:12" ht="24" customHeight="1">
      <c r="B38" s="565"/>
      <c r="C38" s="566"/>
      <c r="D38" s="566"/>
      <c r="E38" s="566"/>
      <c r="F38" s="566"/>
      <c r="G38" s="566"/>
      <c r="H38" s="566"/>
      <c r="I38" s="566"/>
      <c r="J38" s="566"/>
      <c r="K38" s="566"/>
      <c r="L38" s="566"/>
    </row>
    <row r="39" spans="2:12" ht="24" customHeight="1">
      <c r="B39" s="566"/>
      <c r="C39" s="566"/>
      <c r="D39" s="566"/>
      <c r="E39" s="566"/>
      <c r="F39" s="566"/>
      <c r="G39" s="566"/>
      <c r="H39" s="566"/>
      <c r="I39" s="566"/>
      <c r="J39" s="566"/>
      <c r="K39" s="566"/>
      <c r="L39" s="566"/>
    </row>
    <row r="40" spans="2:12" ht="24" customHeight="1">
      <c r="B40" s="563" t="s">
        <v>61</v>
      </c>
      <c r="C40" s="563"/>
      <c r="D40" s="563"/>
      <c r="E40" s="563"/>
      <c r="F40" s="563"/>
      <c r="G40" s="563"/>
      <c r="H40" s="563"/>
      <c r="I40" s="563"/>
      <c r="J40" s="563"/>
      <c r="K40" s="563"/>
      <c r="L40" s="563"/>
    </row>
  </sheetData>
  <sheetProtection password="DEC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2021-03-18T08:11:23Z</cp:lastPrinted>
  <dcterms:created xsi:type="dcterms:W3CDTF">2018-04-08T08:34:57Z</dcterms:created>
  <dcterms:modified xsi:type="dcterms:W3CDTF">2021-09-22T02:41:58Z</dcterms:modified>
  <cp:category/>
  <cp:version/>
  <cp:contentType/>
  <cp:contentStatus/>
</cp:coreProperties>
</file>