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7680" activeTab="2"/>
  </bookViews>
  <sheets>
    <sheet name="หนังสือแจ้ง" sheetId="1" r:id="rId1"/>
    <sheet name="เปรียบเทียบและปรับปรุง" sheetId="2" r:id="rId2"/>
    <sheet name="กลับรายการ1ตค" sheetId="3" r:id="rId3"/>
    <sheet name="วัสดุตรวจนับจริง" sheetId="4" r:id="rId4"/>
    <sheet name="จากระบบGFMISที่ขึ้นหน้าเวปคลัง" sheetId="5" r:id="rId5"/>
  </sheets>
  <definedNames>
    <definedName name="_xlnm._FilterDatabase" localSheetId="2" hidden="1">'กลับรายการ1ตค'!$A$5:$E$30</definedName>
    <definedName name="_xlnm._FilterDatabase" localSheetId="1" hidden="1">'เปรียบเทียบและปรับปรุง'!$A$5:$H$30</definedName>
    <definedName name="_xlnm.Print_Titles" localSheetId="3">'วัสดุตรวจนับจริง'!$4:$4</definedName>
  </definedNames>
  <calcPr fullCalcOnLoad="1"/>
</workbook>
</file>

<file path=xl/sharedStrings.xml><?xml version="1.0" encoding="utf-8"?>
<sst xmlns="http://schemas.openxmlformats.org/spreadsheetml/2006/main" count="414" uniqueCount="219">
  <si>
    <t>บัญชีวัสดุ-เครื่องเขียน แบบพิมพ์</t>
  </si>
  <si>
    <t>ลำดับที่</t>
  </si>
  <si>
    <t>ประเภท</t>
  </si>
  <si>
    <t>คงเหลือ
(หน่วย)</t>
  </si>
  <si>
    <t>ราคา
(หน่วย)</t>
  </si>
  <si>
    <t>ราคา
(รวม)</t>
  </si>
  <si>
    <t xml:space="preserve"> 1</t>
  </si>
  <si>
    <t>กระดาษถ่ายเอกสาร A4</t>
  </si>
  <si>
    <t>รีม</t>
  </si>
  <si>
    <t>ลวดเสียบกระดาษ</t>
  </si>
  <si>
    <t>กล่อง</t>
  </si>
  <si>
    <t>ตลับชาด (น้ำเงิน)</t>
  </si>
  <si>
    <t>ตลับชาด (แดง)</t>
  </si>
  <si>
    <t>หมึกเติมตลับชาด (น้ำเงิน)</t>
  </si>
  <si>
    <t>หมึกเติมตลับชาด (แดง)</t>
  </si>
  <si>
    <t>อัน</t>
  </si>
  <si>
    <t>แป็กเสียบกระดาษ 1 นิ้ว</t>
  </si>
  <si>
    <t>แป็กเสียบกระดาษ 2 นิ้ว</t>
  </si>
  <si>
    <t>เครื่องเย็บกระดาษเบอร์ 10</t>
  </si>
  <si>
    <t>เครื่องเย็บกระดาษเบอร์ 35</t>
  </si>
  <si>
    <t>ลวดเย็บกระดาษเบอร์ 10</t>
  </si>
  <si>
    <t>ลวดเย็บกระดาษเบอร์ 3</t>
  </si>
  <si>
    <t>คลิบดำหนีบกระดาษเบอร์ 108</t>
  </si>
  <si>
    <t>คลิบดำหนีบกระดาษเบอร์ 109</t>
  </si>
  <si>
    <t>คลิบดำหนีบกระดาษเบอร์ 110</t>
  </si>
  <si>
    <t>คลิบดำหนีบกระดาษเบอร์ 111</t>
  </si>
  <si>
    <t>ปากกา (สีน้ำเงิน)</t>
  </si>
  <si>
    <t>แท่ง</t>
  </si>
  <si>
    <t>ดินสอ</t>
  </si>
  <si>
    <t>ยางลบ</t>
  </si>
  <si>
    <t>ก้อน</t>
  </si>
  <si>
    <t>แผ่น</t>
  </si>
  <si>
    <t>ม้วน</t>
  </si>
  <si>
    <t>น้ำยาลบคำผิด</t>
  </si>
  <si>
    <t>ไม้บรรทัด</t>
  </si>
  <si>
    <t>ซอง</t>
  </si>
  <si>
    <t>ซองขาวพับ 4</t>
  </si>
  <si>
    <t>คัตเตอร์</t>
  </si>
  <si>
    <t>กรรไกร</t>
  </si>
  <si>
    <t>กาวน้ำ</t>
  </si>
  <si>
    <t>เชือกขาว (เล็ก)</t>
  </si>
  <si>
    <t>เชือกขาว (ใหญ่)</t>
  </si>
  <si>
    <t>เชือกฟาง</t>
  </si>
  <si>
    <t>แฟ้มพลาสติก</t>
  </si>
  <si>
    <t>ซองน้ำตาลขยายข้าง (A4)</t>
  </si>
  <si>
    <t>ที่เจาะกระดาษ</t>
  </si>
  <si>
    <t>แผ่น CD</t>
  </si>
  <si>
    <t>เทปสันปก</t>
  </si>
  <si>
    <t>หมึกคอมฯ Hp 49A</t>
  </si>
  <si>
    <t>หมึกคอมฯ Hp 12A</t>
  </si>
  <si>
    <t>เมาส์</t>
  </si>
  <si>
    <t>ปลั๊กไฟ</t>
  </si>
  <si>
    <t>รวมทั้งสิ้น</t>
  </si>
  <si>
    <t>สำนักงานอัยการคดีศาลแขวงเชียงใหม่</t>
  </si>
  <si>
    <t>หมึกคอมฯ Hp 36A</t>
  </si>
  <si>
    <t>หมึกเติมเครื่องรันนิ่ง</t>
  </si>
  <si>
    <t>หมึกคอมฯ Hp 61 สี</t>
  </si>
  <si>
    <t>ปากกาเมจิค</t>
  </si>
  <si>
    <t>แผ่น DVD</t>
  </si>
  <si>
    <t>กล่องใส่แฟ้ม 3 ช่อง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</si>
  <si>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</si>
  <si>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</si>
  <si>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</si>
  <si>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</si>
  <si>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</si>
  <si>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</si>
  <si>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</si>
  <si>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</si>
  <si>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</si>
  <si>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</si>
  <si>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</si>
  <si>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</si>
  <si>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</si>
  <si>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</si>
  <si>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</si>
  <si>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</si>
  <si>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</si>
  <si>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</si>
  <si>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</si>
  <si>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</si>
  <si>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</si>
  <si>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</si>
  <si>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</si>
  <si>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</si>
  <si>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</si>
  <si>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</si>
  <si>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</si>
  <si>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</si>
  <si>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</si>
  <si>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</si>
  <si>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</si>
  <si>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</si>
  <si>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</si>
  <si>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</si>
  <si>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</si>
  <si>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</si>
  <si>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</si>
  <si>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</si>
  <si>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</si>
  <si>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</si>
  <si>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</si>
  <si>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</si>
  <si>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</si>
  <si>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</si>
  <si>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</si>
  <si>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</si>
  <si>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รหัสพัสดุ</t>
  </si>
  <si>
    <t>คงเหลือ ณ วันที่ 30 กันยายน  2557</t>
  </si>
  <si>
    <t>ปากกา (สีแดง)</t>
  </si>
  <si>
    <t>ปากกา (สีดำ)</t>
  </si>
  <si>
    <t>ปากกาเขียนซีดี (สีน้ำเงิน)</t>
  </si>
  <si>
    <t>ปากกาเขียนซีดี (สีแดง)</t>
  </si>
  <si>
    <t>กาว UHU</t>
  </si>
  <si>
    <t>ตรายางวันที่</t>
  </si>
  <si>
    <t>สก็อตเทปใส</t>
  </si>
  <si>
    <t>กาวสองหน้าแบบบาง</t>
  </si>
  <si>
    <t>กาวสองหน้าแบบหนา</t>
  </si>
  <si>
    <t>เหล็กแหลมเจาะกระดาษ</t>
  </si>
  <si>
    <t>ที่แขวนตรายาง</t>
  </si>
  <si>
    <t>ปากกาเคมี</t>
  </si>
  <si>
    <t>คลิบดำหนีบกระดาษเบอร์ 113</t>
  </si>
  <si>
    <t>โทรศัพท์</t>
  </si>
  <si>
    <t>เครื่อง</t>
  </si>
  <si>
    <t>แฟ้มตราช้าง 1 นิ้ว</t>
  </si>
  <si>
    <t>แฟ้มตราช้าง 2 นิ้ว</t>
  </si>
  <si>
    <t>แฟ้มตราช้าง 3 นิ้ว</t>
  </si>
  <si>
    <t>สมุดสีน้ำเงิน เบอร์ 1S</t>
  </si>
  <si>
    <t>เล่ม</t>
  </si>
  <si>
    <t xml:space="preserve">ซองสีน้ำตาล F4 ขยายข้าง </t>
  </si>
  <si>
    <t xml:space="preserve">ซองสีน้ำตาล A4 ไม่ขยายข้าง </t>
  </si>
  <si>
    <t>คีย์บอร์ด</t>
  </si>
  <si>
    <t>กระดาษถ่ายเอกสาร F4</t>
  </si>
  <si>
    <t>แป็กเสียบกระดาษ 1.5 นิ้ว</t>
  </si>
  <si>
    <t>หมึกคอมฯ Hp 35A</t>
  </si>
  <si>
    <t>หมึกคอมฯ SUMSUNG 205L</t>
  </si>
  <si>
    <t>ปากกาไวท์บอร์ด</t>
  </si>
  <si>
    <t>สมุดมุมมัน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</si>
  <si>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</si>
  <si>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</si>
  <si>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</si>
  <si>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</si>
  <si>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</si>
  <si>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</si>
  <si>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</si>
  <si>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</si>
  <si>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</si>
  <si>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</si>
  <si>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</si>
  <si>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</si>
  <si>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</si>
  <si>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</si>
  <si>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</si>
  <si>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</si>
  <si>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</si>
  <si>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</si>
  <si>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</si>
  <si>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</si>
  <si>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</si>
  <si>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</si>
  <si>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</si>
  <si>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</si>
  <si>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</si>
  <si>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หมึกคอมฯ Hp 85A</t>
  </si>
  <si>
    <t>-</t>
  </si>
  <si>
    <t>จำนวนเงิน</t>
  </si>
  <si>
    <t>1</t>
  </si>
  <si>
    <t>รหัสหน่วยงาน</t>
  </si>
  <si>
    <t>สนง.อัยการสูงสุด</t>
  </si>
  <si>
    <t>หน่วยเบิกจ่าย</t>
  </si>
  <si>
    <t>สอข.เชียงใหม่</t>
  </si>
  <si>
    <t>ศูนย์ต้นทุน</t>
  </si>
  <si>
    <t>ยอดรวม</t>
  </si>
  <si>
    <t xml:space="preserve">      หมวดพัสดุ   </t>
  </si>
  <si>
    <t>รหัสบัญชี              จำนวนเงิน</t>
  </si>
  <si>
    <t xml:space="preserve">ศูนย์ต้นทุน    </t>
  </si>
  <si>
    <t>รายงานวัสดุคงคลังในระบบGFMIS</t>
  </si>
  <si>
    <t>ณ วันที่ 30 กันยายน 2557</t>
  </si>
  <si>
    <t>จากระบบ GFMIS</t>
  </si>
  <si>
    <t xml:space="preserve">ตรวจนับจริง </t>
  </si>
  <si>
    <t xml:space="preserve"> 30 ก.ย. 57</t>
  </si>
  <si>
    <t>ผลต่างตรวจนับจริง</t>
  </si>
  <si>
    <t>กับระบบ GFMIS</t>
  </si>
  <si>
    <t>เปรียบเทียบบัญชีวัสดุคงคลังเพื่อปรับปรุงบัญชี</t>
  </si>
  <si>
    <t xml:space="preserve">หมายเหตุ </t>
  </si>
  <si>
    <t>กรณีที่ผลเป็นบวก</t>
  </si>
  <si>
    <t>เดบิต  วัสดุคงคลัง</t>
  </si>
  <si>
    <t>เครดิต ค่าวัสดุ</t>
  </si>
  <si>
    <t>กรณีที่ผลเป็นลบ</t>
  </si>
  <si>
    <t>เดบิต ค่าวัสดุ</t>
  </si>
  <si>
    <t>เครดิต วัสดุคงคลัง</t>
  </si>
  <si>
    <t>DR</t>
  </si>
  <si>
    <t>CR</t>
  </si>
  <si>
    <t>หมายเหตุ</t>
  </si>
  <si>
    <t>การปรับปรุงใน Web Online</t>
  </si>
  <si>
    <t>เดบิต</t>
  </si>
  <si>
    <t>วัสดุคงคลัง</t>
  </si>
  <si>
    <t>รหัสบัญชีแยกประเภท</t>
  </si>
  <si>
    <t>หมวดพัสดุ</t>
  </si>
  <si>
    <t>เครดิต</t>
  </si>
  <si>
    <t>ค่าวัสดุ</t>
  </si>
  <si>
    <t>บัญชีแยกประเภท</t>
  </si>
  <si>
    <t>1105010105</t>
  </si>
  <si>
    <t>5104010104</t>
  </si>
  <si>
    <t xml:space="preserve">                              </t>
  </si>
  <si>
    <t xml:space="preserve">บช01 ประเภทเอกสาร  JM                                </t>
  </si>
  <si>
    <t>กลับรายการบัญชีต้นปีงบประมาณใหม่ 1 ต.ค 25xx</t>
  </si>
  <si>
    <t>โทร.0-2222-8121 ต่อ 138-141</t>
  </si>
  <si>
    <t>IP 210212, 210211</t>
  </si>
  <si>
    <t>ตามที่สำนักการคลัง กลุ่มบัญชี ได้ส่งE-mail และแจ้งข่าวผ่านหน้าเวปสำนักการคลัง เรื่องการปรับปรุงรายการบัญชีตามเกณฑ์คงค้าง</t>
  </si>
  <si>
    <t>รายละเอียดแสดงยอดวัสดุคงเหลือ ณ 30 กันยายน 2557 (ข้อมูล 10 ตุลาคม 2557) และ mapping หมวดพัสดุ นั้น</t>
  </si>
  <si>
    <t>กลุ่มบัญชี จึงส่งตัวอย่างการเปรียบเทียบวัสดุคงเหลือจากที่ตรวจนับจริงกับรายละเอียดแสดงยอดวัสดุคงเหลือที่เปิดจากระบบ GFMIS</t>
  </si>
  <si>
    <t>เพื่อเป็นแนวทางในการปรับปรุงบัญชีวัสดุคงคลังต่อไป</t>
  </si>
  <si>
    <t xml:space="preserve">สำนักการคลัง  กลุ่มบัญชี (27 ต.ค. 57) </t>
  </si>
  <si>
    <t>เรียน เจ้าหน้าที่การเงิน (ดูทุกชีทนะคะ)</t>
  </si>
  <si>
    <t xml:space="preserve">เมื่อมีการปรับปรุงวัสดุคงคลังเรียบร้อยให้พิมพ์รายงานงบทดลองรายวัน-หน่วยเบิกจ่าย </t>
  </si>
  <si>
    <t>โดยระบุวันที่  30 กันยายน 2557 เพื่อตรวจสอบดูว่ารายการวัสดุคงคลังจะต้องมียอดคงเหลือเท่ากับ</t>
  </si>
  <si>
    <r>
      <t>การตรวจนับจริงจากตัวอย่างยอดคงเหลือในงบทดลองจะมียอดเท่ากับ</t>
    </r>
    <r>
      <rPr>
        <sz val="16"/>
        <color indexed="10"/>
        <rFont val="TH Niramit AS"/>
        <family val="0"/>
      </rPr>
      <t xml:space="preserve"> 78,188.35</t>
    </r>
  </si>
  <si>
    <t>เมื่อมีการกลับรายการวัสดุคงคลังเรียบร้อยให้พิมพ์รายงานงบทดลองรายวัน-หน่วยเบิกจ่าย(Web Online)</t>
  </si>
  <si>
    <t>ระบุวันที่ 1 ตุลาคม 2557 เพื่อตรวจสอบดูว่ารายการวัสดุคงคลังจะต้องมียอดคงเหลือเท่า 0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</si>
</sst>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41E]d\ mmmm\ yyyy"/>
    <numFmt numFmtId="200" formatCode="[&lt;=99999999][$-D000000]0\-####\-####;[$-D000000]#\-####\-####"/>
    <numFmt numFmtId="201" formatCode="_-* #,##0.0_-;\-* #,##0.0_-;_-* &quot;-&quot;??_-;_-@_-"/>
    <numFmt numFmtId="202" formatCode="_-* #,##0_-;\-* #,##0_-;_-* &quot;-&quot;??_-;_-@_-"/>
  </numFmts>
  <fonts count="50">
    <font>
      <sz val="10"/>
      <name val="Arial"/>
      <family val="0"/>
    </font>
    <font>
      <sz val="8"/>
      <name val="Arial"/>
      <family val="2"/>
    </font>
    <font>
      <b/>
      <sz val="16"/>
      <name val="TH Niramit AS"/>
      <family val="0"/>
    </font>
    <font>
      <sz val="16"/>
      <name val="TH Niramit AS"/>
      <family val="0"/>
    </font>
    <font>
      <sz val="16"/>
      <color indexed="10"/>
      <name val="TH Niramit AS"/>
      <family val="0"/>
    </font>
    <font>
      <sz val="15"/>
      <name val="TH Niramit AS"/>
      <family val="0"/>
    </font>
    <font>
      <b/>
      <sz val="15"/>
      <name val="TH Niramit AS"/>
      <family val="0"/>
    </font>
    <font>
      <b/>
      <sz val="16"/>
      <color indexed="10"/>
      <name val="TH Niramit A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8"/>
      <name val="Calibri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10"/>
      <name val="Arial"/>
      <family val="2"/>
    </font>
    <font>
      <b/>
      <sz val="16"/>
      <color indexed="8"/>
      <name val="TH Niramit AS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Niramit AS"/>
      <family val="0"/>
    </font>
    <font>
      <sz val="10"/>
      <color rgb="FFFF0000"/>
      <name val="Arial"/>
      <family val="2"/>
    </font>
    <font>
      <b/>
      <sz val="16"/>
      <color rgb="FFFF0000"/>
      <name val="TH Niramit AS"/>
      <family val="0"/>
    </font>
    <font>
      <b/>
      <sz val="16"/>
      <color theme="1"/>
      <name val="TH Niramit AS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21" fillId="0" borderId="0">
      <alignment/>
      <protection/>
    </xf>
    <xf numFmtId="0" fontId="0" fillId="41" borderId="7" applyNumberFormat="0" applyFont="0" applyAlignment="0" applyProtection="0"/>
    <xf numFmtId="0" fontId="22" fillId="38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31" fillId="42" borderId="10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3" borderId="11" applyNumberFormat="0" applyAlignment="0" applyProtection="0"/>
    <xf numFmtId="0" fontId="36" fillId="0" borderId="12" applyNumberFormat="0" applyFill="0" applyAlignment="0" applyProtection="0"/>
    <xf numFmtId="0" fontId="37" fillId="44" borderId="0" applyNumberFormat="0" applyBorder="0" applyAlignment="0" applyProtection="0"/>
    <xf numFmtId="0" fontId="0" fillId="0" borderId="0">
      <alignment/>
      <protection/>
    </xf>
    <xf numFmtId="0" fontId="38" fillId="45" borderId="10" applyNumberFormat="0" applyAlignment="0" applyProtection="0"/>
    <xf numFmtId="0" fontId="39" fillId="4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13" applyNumberFormat="0" applyFill="0" applyAlignment="0" applyProtection="0"/>
    <xf numFmtId="0" fontId="41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42" fillId="42" borderId="14" applyNumberFormat="0" applyAlignment="0" applyProtection="0"/>
    <xf numFmtId="0" fontId="0" fillId="54" borderId="15" applyNumberFormat="0" applyFont="0" applyAlignment="0" applyProtection="0"/>
    <xf numFmtId="0" fontId="43" fillId="0" borderId="16" applyNumberFormat="0" applyFill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shrinkToFit="1"/>
    </xf>
    <xf numFmtId="43" fontId="2" fillId="0" borderId="19" xfId="78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78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3" fontId="3" fillId="0" borderId="20" xfId="78" applyFont="1" applyBorder="1" applyAlignment="1">
      <alignment/>
    </xf>
    <xf numFmtId="49" fontId="3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78" applyNumberFormat="1" applyFont="1" applyBorder="1" applyAlignment="1">
      <alignment horizontal="center"/>
    </xf>
    <xf numFmtId="43" fontId="3" fillId="0" borderId="23" xfId="78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78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78" applyFont="1" applyAlignment="1">
      <alignment/>
    </xf>
    <xf numFmtId="0" fontId="3" fillId="0" borderId="26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3" fontId="3" fillId="0" borderId="24" xfId="78" applyNumberFormat="1" applyFont="1" applyBorder="1" applyAlignment="1">
      <alignment horizontal="center"/>
    </xf>
    <xf numFmtId="43" fontId="2" fillId="0" borderId="27" xfId="78" applyFont="1" applyBorder="1" applyAlignment="1">
      <alignment/>
    </xf>
    <xf numFmtId="49" fontId="3" fillId="0" borderId="26" xfId="0" applyNumberFormat="1" applyFont="1" applyBorder="1" applyAlignment="1">
      <alignment horizontal="center"/>
    </xf>
    <xf numFmtId="43" fontId="3" fillId="0" borderId="26" xfId="78" applyFont="1" applyBorder="1" applyAlignment="1">
      <alignment/>
    </xf>
    <xf numFmtId="0" fontId="3" fillId="0" borderId="28" xfId="78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43" fontId="3" fillId="0" borderId="23" xfId="78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26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43" fontId="3" fillId="0" borderId="26" xfId="78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43" fontId="3" fillId="0" borderId="0" xfId="78" applyFont="1" applyFill="1" applyAlignment="1">
      <alignment/>
    </xf>
    <xf numFmtId="43" fontId="3" fillId="0" borderId="0" xfId="0" applyNumberFormat="1" applyFont="1" applyFill="1" applyAlignment="1">
      <alignment/>
    </xf>
    <xf numFmtId="0" fontId="3" fillId="0" borderId="3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43" fontId="2" fillId="0" borderId="20" xfId="78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43" fontId="3" fillId="0" borderId="23" xfId="0" applyNumberFormat="1" applyFont="1" applyBorder="1" applyAlignment="1">
      <alignment/>
    </xf>
    <xf numFmtId="0" fontId="3" fillId="0" borderId="23" xfId="0" applyFont="1" applyFill="1" applyBorder="1" applyAlignment="1">
      <alignment/>
    </xf>
    <xf numFmtId="43" fontId="3" fillId="0" borderId="26" xfId="0" applyNumberFormat="1" applyFont="1" applyBorder="1" applyAlignment="1">
      <alignment/>
    </xf>
    <xf numFmtId="0" fontId="3" fillId="0" borderId="19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43" fontId="3" fillId="0" borderId="30" xfId="78" applyFont="1" applyFill="1" applyBorder="1" applyAlignment="1">
      <alignment/>
    </xf>
    <xf numFmtId="43" fontId="3" fillId="0" borderId="30" xfId="0" applyNumberFormat="1" applyFont="1" applyBorder="1" applyAlignment="1">
      <alignment/>
    </xf>
    <xf numFmtId="15" fontId="2" fillId="0" borderId="26" xfId="78" applyNumberFormat="1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/>
    </xf>
    <xf numFmtId="43" fontId="2" fillId="0" borderId="31" xfId="78" applyFont="1" applyFill="1" applyBorder="1" applyAlignment="1">
      <alignment/>
    </xf>
    <xf numFmtId="43" fontId="46" fillId="0" borderId="23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47" fillId="0" borderId="23" xfId="0" applyNumberFormat="1" applyFont="1" applyBorder="1" applyAlignment="1">
      <alignment/>
    </xf>
    <xf numFmtId="0" fontId="3" fillId="0" borderId="26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9" fontId="3" fillId="0" borderId="30" xfId="0" applyNumberFormat="1" applyFont="1" applyFill="1" applyBorder="1" applyAlignment="1">
      <alignment horizontal="left"/>
    </xf>
    <xf numFmtId="43" fontId="3" fillId="0" borderId="19" xfId="78" applyFont="1" applyFill="1" applyBorder="1" applyAlignment="1">
      <alignment horizontal="center"/>
    </xf>
    <xf numFmtId="43" fontId="3" fillId="0" borderId="32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23" xfId="0" applyNumberFormat="1" applyFont="1" applyFill="1" applyBorder="1" applyAlignment="1">
      <alignment horizontal="right"/>
    </xf>
    <xf numFmtId="43" fontId="3" fillId="0" borderId="0" xfId="0" applyNumberFormat="1" applyFont="1" applyBorder="1" applyAlignment="1">
      <alignment/>
    </xf>
    <xf numFmtId="49" fontId="3" fillId="0" borderId="33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43" fontId="3" fillId="0" borderId="33" xfId="78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0" xfId="78" applyFont="1" applyFill="1" applyBorder="1" applyAlignment="1">
      <alignment/>
    </xf>
    <xf numFmtId="49" fontId="3" fillId="0" borderId="34" xfId="0" applyNumberFormat="1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43" fontId="46" fillId="0" borderId="30" xfId="0" applyNumberFormat="1" applyFont="1" applyBorder="1" applyAlignment="1">
      <alignment/>
    </xf>
    <xf numFmtId="0" fontId="3" fillId="0" borderId="30" xfId="0" applyFont="1" applyFill="1" applyBorder="1" applyAlignment="1">
      <alignment/>
    </xf>
    <xf numFmtId="49" fontId="3" fillId="0" borderId="2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43" fontId="3" fillId="0" borderId="20" xfId="78" applyFont="1" applyFill="1" applyBorder="1" applyAlignment="1">
      <alignment/>
    </xf>
    <xf numFmtId="43" fontId="46" fillId="0" borderId="26" xfId="0" applyNumberFormat="1" applyFont="1" applyBorder="1" applyAlignment="1">
      <alignment/>
    </xf>
    <xf numFmtId="49" fontId="3" fillId="0" borderId="21" xfId="0" applyNumberFormat="1" applyFont="1" applyFill="1" applyBorder="1" applyAlignment="1">
      <alignment horizontal="left"/>
    </xf>
    <xf numFmtId="0" fontId="3" fillId="0" borderId="23" xfId="0" applyFont="1" applyFill="1" applyBorder="1" applyAlignment="1">
      <alignment horizontal="right"/>
    </xf>
    <xf numFmtId="43" fontId="3" fillId="55" borderId="0" xfId="0" applyNumberFormat="1" applyFont="1" applyFill="1" applyAlignment="1">
      <alignment/>
    </xf>
    <xf numFmtId="43" fontId="3" fillId="55" borderId="19" xfId="0" applyNumberFormat="1" applyFont="1" applyFill="1" applyBorder="1" applyAlignment="1">
      <alignment/>
    </xf>
    <xf numFmtId="49" fontId="3" fillId="0" borderId="23" xfId="0" applyNumberFormat="1" applyFont="1" applyFill="1" applyBorder="1" applyAlignment="1">
      <alignment horizontal="left"/>
    </xf>
    <xf numFmtId="49" fontId="3" fillId="0" borderId="30" xfId="0" applyNumberFormat="1" applyFont="1" applyFill="1" applyBorder="1" applyAlignment="1">
      <alignment horizontal="right"/>
    </xf>
    <xf numFmtId="0" fontId="3" fillId="0" borderId="35" xfId="0" applyFont="1" applyFill="1" applyBorder="1" applyAlignment="1">
      <alignment/>
    </xf>
    <xf numFmtId="43" fontId="3" fillId="0" borderId="20" xfId="78" applyFont="1" applyFill="1" applyBorder="1" applyAlignment="1">
      <alignment horizontal="center" vertical="center"/>
    </xf>
    <xf numFmtId="43" fontId="3" fillId="0" borderId="20" xfId="78" applyFont="1" applyFill="1" applyBorder="1" applyAlignment="1">
      <alignment horizontal="center"/>
    </xf>
    <xf numFmtId="43" fontId="2" fillId="0" borderId="0" xfId="78" applyFont="1" applyFill="1" applyBorder="1" applyAlignment="1">
      <alignment/>
    </xf>
    <xf numFmtId="43" fontId="2" fillId="0" borderId="19" xfId="78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0" borderId="0" xfId="86" applyFont="1">
      <alignment/>
      <protection/>
    </xf>
    <xf numFmtId="0" fontId="4" fillId="0" borderId="0" xfId="86" applyFont="1">
      <alignment/>
      <protection/>
    </xf>
    <xf numFmtId="0" fontId="7" fillId="0" borderId="0" xfId="86" applyFont="1">
      <alignment/>
      <protection/>
    </xf>
    <xf numFmtId="0" fontId="46" fillId="0" borderId="0" xfId="86" applyFont="1">
      <alignment/>
      <protection/>
    </xf>
    <xf numFmtId="0" fontId="3" fillId="0" borderId="0" xfId="0" applyFont="1" applyFill="1" applyAlignment="1">
      <alignment horizontal="left"/>
    </xf>
    <xf numFmtId="43" fontId="3" fillId="0" borderId="0" xfId="78" applyFont="1" applyFill="1" applyAlignment="1">
      <alignment horizontal="left"/>
    </xf>
    <xf numFmtId="43" fontId="3" fillId="0" borderId="0" xfId="78" applyFont="1" applyFill="1" applyAlignment="1">
      <alignment/>
    </xf>
    <xf numFmtId="43" fontId="48" fillId="0" borderId="0" xfId="78" applyFont="1" applyFill="1" applyBorder="1" applyAlignment="1">
      <alignment/>
    </xf>
    <xf numFmtId="43" fontId="49" fillId="0" borderId="31" xfId="78" applyFont="1" applyFill="1" applyBorder="1" applyAlignment="1">
      <alignment/>
    </xf>
    <xf numFmtId="0" fontId="3" fillId="0" borderId="33" xfId="0" applyNumberFormat="1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2" fillId="0" borderId="37" xfId="0" applyNumberFormat="1" applyFont="1" applyFill="1" applyBorder="1" applyAlignment="1">
      <alignment horizontal="center"/>
    </xf>
    <xf numFmtId="43" fontId="3" fillId="0" borderId="19" xfId="78" applyFont="1" applyFill="1" applyBorder="1" applyAlignment="1">
      <alignment horizontal="center"/>
    </xf>
    <xf numFmtId="43" fontId="3" fillId="0" borderId="19" xfId="78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43" fontId="5" fillId="0" borderId="19" xfId="78" applyFont="1" applyFill="1" applyBorder="1" applyAlignment="1">
      <alignment horizontal="center" vertical="center"/>
    </xf>
    <xf numFmtId="43" fontId="2" fillId="0" borderId="19" xfId="78" applyFont="1" applyFill="1" applyBorder="1" applyAlignment="1">
      <alignment horizontal="center" vertical="center"/>
    </xf>
    <xf numFmtId="43" fontId="2" fillId="0" borderId="19" xfId="78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  <xf numFmtId="43" fontId="6" fillId="0" borderId="19" xfId="78" applyFont="1" applyFill="1" applyBorder="1" applyAlignment="1">
      <alignment horizontal="center" vertical="center"/>
    </xf>
    <xf numFmtId="202" fontId="2" fillId="0" borderId="0" xfId="78" applyNumberFormat="1" applyFont="1" applyBorder="1" applyAlignment="1">
      <alignment horizontal="center"/>
    </xf>
    <xf numFmtId="202" fontId="2" fillId="0" borderId="34" xfId="78" applyNumberFormat="1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te" xfId="70"/>
    <cellStyle name="Output" xfId="71"/>
    <cellStyle name="Title" xfId="72"/>
    <cellStyle name="Total" xfId="73"/>
    <cellStyle name="Warning Text" xfId="74"/>
    <cellStyle name="การคำนวณ" xfId="75"/>
    <cellStyle name="ข้อความเตือน" xfId="76"/>
    <cellStyle name="ข้อความอธิบาย" xfId="77"/>
    <cellStyle name="Comma" xfId="78"/>
    <cellStyle name="Comma [0]" xfId="79"/>
    <cellStyle name="Currency" xfId="80"/>
    <cellStyle name="Currency [0]" xfId="81"/>
    <cellStyle name="ชื่อเรื่อง" xfId="82"/>
    <cellStyle name="เซลล์ตรวจสอบ" xfId="83"/>
    <cellStyle name="เซลล์ที่มีการเชื่อมโยง" xfId="84"/>
    <cellStyle name="ดี" xfId="85"/>
    <cellStyle name="ปกติ 2" xfId="86"/>
    <cellStyle name="ป้อนค่า" xfId="87"/>
    <cellStyle name="ปานกลาง" xfId="88"/>
    <cellStyle name="Percent" xfId="89"/>
    <cellStyle name="เปอร์เซ็นต์ 2" xfId="90"/>
    <cellStyle name="ผลรวม" xfId="91"/>
    <cellStyle name="แย่" xfId="92"/>
    <cellStyle name="ส่วนที่ถูกเน้น1" xfId="93"/>
    <cellStyle name="ส่วนที่ถูกเน้น2" xfId="94"/>
    <cellStyle name="ส่วนที่ถูกเน้น3" xfId="95"/>
    <cellStyle name="ส่วนที่ถูกเน้น4" xfId="96"/>
    <cellStyle name="ส่วนที่ถูกเน้น5" xfId="97"/>
    <cellStyle name="ส่วนที่ถูกเน้น6" xfId="98"/>
    <cellStyle name="แสดงผล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H19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0.8515625" style="97" customWidth="1"/>
    <col min="2" max="2" width="6.8515625" style="97" customWidth="1"/>
    <col min="3" max="6" width="9.140625" style="97" customWidth="1"/>
    <col min="7" max="7" width="13.8515625" style="97" customWidth="1"/>
    <col min="8" max="8" width="48.00390625" style="97" customWidth="1"/>
    <col min="9" max="9" width="21.421875" style="97" customWidth="1"/>
    <col min="10" max="16384" width="9.140625" style="97" customWidth="1"/>
  </cols>
  <sheetData>
    <row r="2" ht="24.75">
      <c r="A2" s="97" t="s">
        <v>213</v>
      </c>
    </row>
    <row r="3" ht="24.75">
      <c r="B3" s="97" t="s">
        <v>208</v>
      </c>
    </row>
    <row r="4" ht="24.75">
      <c r="A4" s="97" t="s">
        <v>209</v>
      </c>
    </row>
    <row r="5" ht="24.75">
      <c r="B5" s="97" t="s">
        <v>210</v>
      </c>
    </row>
    <row r="6" ht="24.75">
      <c r="A6" s="97" t="s">
        <v>211</v>
      </c>
    </row>
    <row r="9" ht="24.75">
      <c r="F9" s="97" t="s">
        <v>212</v>
      </c>
    </row>
    <row r="10" ht="24.75">
      <c r="F10" s="97" t="s">
        <v>206</v>
      </c>
    </row>
    <row r="11" ht="24.75">
      <c r="F11" s="97" t="s">
        <v>207</v>
      </c>
    </row>
    <row r="14" spans="2:8" ht="24.75">
      <c r="B14" s="98"/>
      <c r="C14" s="98"/>
      <c r="H14" s="99"/>
    </row>
    <row r="16" spans="2:8" ht="24.75">
      <c r="B16" s="98"/>
      <c r="C16" s="98"/>
      <c r="H16" s="98"/>
    </row>
    <row r="17" ht="24.75">
      <c r="B17" s="100"/>
    </row>
    <row r="18" ht="24.75">
      <c r="B18" s="100"/>
    </row>
    <row r="19" ht="24.75">
      <c r="B19" s="100"/>
    </row>
  </sheetData>
  <sheetProtection/>
  <printOptions/>
  <pageMargins left="0.31496062992125984" right="0.31496062992125984" top="0.7874015748031497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R77"/>
  <sheetViews>
    <sheetView zoomScale="70" zoomScaleNormal="70" zoomScalePageLayoutView="0" workbookViewId="0" topLeftCell="A7">
      <selection activeCell="I24" sqref="I24"/>
    </sheetView>
  </sheetViews>
  <sheetFormatPr defaultColWidth="9.140625" defaultRowHeight="12.75"/>
  <cols>
    <col min="1" max="1" width="9.140625" style="37" customWidth="1"/>
    <col min="2" max="2" width="18.8515625" style="38" customWidth="1"/>
    <col min="3" max="3" width="19.140625" style="39" customWidth="1"/>
    <col min="4" max="4" width="18.28125" style="39" customWidth="1"/>
    <col min="5" max="5" width="18.7109375" style="33" customWidth="1"/>
    <col min="6" max="6" width="13.7109375" style="33" customWidth="1"/>
    <col min="7" max="7" width="12.57421875" style="33" bestFit="1" customWidth="1"/>
    <col min="8" max="16384" width="9.140625" style="33" customWidth="1"/>
  </cols>
  <sheetData>
    <row r="1" spans="1:5" ht="24.75">
      <c r="A1" s="112" t="s">
        <v>53</v>
      </c>
      <c r="B1" s="112"/>
      <c r="C1" s="112"/>
      <c r="D1" s="112"/>
      <c r="E1" s="112"/>
    </row>
    <row r="2" spans="1:5" ht="24.75">
      <c r="A2" s="112" t="s">
        <v>182</v>
      </c>
      <c r="B2" s="112"/>
      <c r="C2" s="112"/>
      <c r="D2" s="112"/>
      <c r="E2" s="112"/>
    </row>
    <row r="3" spans="1:5" ht="24.75">
      <c r="A3" s="113" t="s">
        <v>107</v>
      </c>
      <c r="B3" s="113"/>
      <c r="C3" s="113"/>
      <c r="D3" s="113"/>
      <c r="E3" s="113"/>
    </row>
    <row r="4" spans="1:6" ht="24.75">
      <c r="A4" s="108" t="s">
        <v>1</v>
      </c>
      <c r="B4" s="110" t="s">
        <v>106</v>
      </c>
      <c r="C4" s="45" t="s">
        <v>178</v>
      </c>
      <c r="D4" s="46" t="s">
        <v>177</v>
      </c>
      <c r="E4" s="47" t="s">
        <v>180</v>
      </c>
      <c r="F4" s="108" t="s">
        <v>192</v>
      </c>
    </row>
    <row r="5" spans="1:6" ht="24.75" customHeight="1">
      <c r="A5" s="109"/>
      <c r="B5" s="111"/>
      <c r="C5" s="56" t="s">
        <v>179</v>
      </c>
      <c r="D5" s="56" t="s">
        <v>179</v>
      </c>
      <c r="E5" s="57" t="s">
        <v>181</v>
      </c>
      <c r="F5" s="109"/>
    </row>
    <row r="6" spans="1:6" ht="24.75">
      <c r="A6" s="53" t="s">
        <v>165</v>
      </c>
      <c r="B6" s="41">
        <v>14111500</v>
      </c>
      <c r="C6" s="54">
        <v>7700</v>
      </c>
      <c r="D6" s="54"/>
      <c r="E6" s="55">
        <f>SUM(C6-D6)</f>
        <v>7700</v>
      </c>
      <c r="F6" s="60" t="s">
        <v>190</v>
      </c>
    </row>
    <row r="7" spans="1:6" ht="24.75">
      <c r="A7" s="30" t="s">
        <v>60</v>
      </c>
      <c r="B7" s="31">
        <v>14111800</v>
      </c>
      <c r="C7" s="49">
        <v>0</v>
      </c>
      <c r="D7" s="13">
        <v>-26642</v>
      </c>
      <c r="E7" s="48">
        <f aca="true" t="shared" si="0" ref="E7:E29">SUM(C7-D7)</f>
        <v>26642</v>
      </c>
      <c r="F7" s="60" t="s">
        <v>190</v>
      </c>
    </row>
    <row r="8" spans="1:6" ht="24.75">
      <c r="A8" s="30" t="s">
        <v>61</v>
      </c>
      <c r="B8" s="28">
        <v>14121800</v>
      </c>
      <c r="C8" s="49">
        <v>0</v>
      </c>
      <c r="D8" s="13">
        <v>29396</v>
      </c>
      <c r="E8" s="59">
        <f t="shared" si="0"/>
        <v>-29396</v>
      </c>
      <c r="F8" s="61" t="s">
        <v>191</v>
      </c>
    </row>
    <row r="9" spans="1:6" ht="24.75">
      <c r="A9" s="30" t="s">
        <v>62</v>
      </c>
      <c r="B9" s="31">
        <v>31151500</v>
      </c>
      <c r="C9" s="32">
        <v>1021</v>
      </c>
      <c r="D9" s="32">
        <v>600</v>
      </c>
      <c r="E9" s="48">
        <f t="shared" si="0"/>
        <v>421</v>
      </c>
      <c r="F9" s="49" t="s">
        <v>190</v>
      </c>
    </row>
    <row r="10" spans="1:6" ht="24.75">
      <c r="A10" s="30" t="s">
        <v>63</v>
      </c>
      <c r="B10" s="31">
        <v>31201600</v>
      </c>
      <c r="C10" s="32">
        <v>331</v>
      </c>
      <c r="D10" s="32"/>
      <c r="E10" s="48">
        <f t="shared" si="0"/>
        <v>331</v>
      </c>
      <c r="F10" s="49" t="s">
        <v>190</v>
      </c>
    </row>
    <row r="11" spans="1:6" ht="24.75">
      <c r="A11" s="30" t="s">
        <v>64</v>
      </c>
      <c r="B11" s="31">
        <v>43191500</v>
      </c>
      <c r="C11" s="32">
        <v>450</v>
      </c>
      <c r="D11" s="32"/>
      <c r="E11" s="48">
        <f t="shared" si="0"/>
        <v>450</v>
      </c>
      <c r="F11" s="49" t="s">
        <v>190</v>
      </c>
    </row>
    <row r="12" spans="1:6" ht="24.75">
      <c r="A12" s="30" t="s">
        <v>65</v>
      </c>
      <c r="B12" s="31">
        <v>43211700</v>
      </c>
      <c r="C12" s="32">
        <v>1259.6</v>
      </c>
      <c r="D12" s="32"/>
      <c r="E12" s="48">
        <f t="shared" si="0"/>
        <v>1259.6</v>
      </c>
      <c r="F12" s="49" t="s">
        <v>190</v>
      </c>
    </row>
    <row r="13" spans="1:6" ht="24.75">
      <c r="A13" s="30" t="s">
        <v>66</v>
      </c>
      <c r="B13" s="31">
        <v>4322280</v>
      </c>
      <c r="C13" s="32">
        <v>762</v>
      </c>
      <c r="D13" s="32"/>
      <c r="E13" s="48">
        <f t="shared" si="0"/>
        <v>762</v>
      </c>
      <c r="F13" s="49" t="s">
        <v>190</v>
      </c>
    </row>
    <row r="14" spans="1:6" ht="24.75">
      <c r="A14" s="30" t="s">
        <v>67</v>
      </c>
      <c r="B14" s="31">
        <v>44103100</v>
      </c>
      <c r="C14" s="32">
        <v>162</v>
      </c>
      <c r="D14" s="32">
        <v>19268</v>
      </c>
      <c r="E14" s="59">
        <f t="shared" si="0"/>
        <v>-19106</v>
      </c>
      <c r="F14" s="61" t="s">
        <v>191</v>
      </c>
    </row>
    <row r="15" spans="1:6" ht="24.75">
      <c r="A15" s="30" t="s">
        <v>68</v>
      </c>
      <c r="B15" s="31">
        <v>44101600</v>
      </c>
      <c r="C15" s="32">
        <v>1560</v>
      </c>
      <c r="D15" s="32">
        <v>0</v>
      </c>
      <c r="E15" s="48">
        <f t="shared" si="0"/>
        <v>1560</v>
      </c>
      <c r="F15" s="49" t="s">
        <v>190</v>
      </c>
    </row>
    <row r="16" spans="1:6" ht="24.75">
      <c r="A16" s="30" t="s">
        <v>69</v>
      </c>
      <c r="B16" s="31">
        <v>44103200</v>
      </c>
      <c r="C16" s="32">
        <v>0</v>
      </c>
      <c r="D16" s="32">
        <v>4800</v>
      </c>
      <c r="E16" s="59">
        <f t="shared" si="0"/>
        <v>-4800</v>
      </c>
      <c r="F16" s="61" t="s">
        <v>191</v>
      </c>
    </row>
    <row r="17" spans="1:6" ht="24.75">
      <c r="A17" s="30" t="s">
        <v>70</v>
      </c>
      <c r="B17" s="31">
        <v>44103500</v>
      </c>
      <c r="C17" s="32">
        <v>948</v>
      </c>
      <c r="D17" s="32">
        <v>600</v>
      </c>
      <c r="E17" s="48">
        <f t="shared" si="0"/>
        <v>348</v>
      </c>
      <c r="F17" s="49" t="s">
        <v>190</v>
      </c>
    </row>
    <row r="18" spans="1:6" ht="24.75">
      <c r="A18" s="30" t="s">
        <v>71</v>
      </c>
      <c r="B18" s="31">
        <v>44105100</v>
      </c>
      <c r="C18" s="32">
        <v>0</v>
      </c>
      <c r="D18" s="32">
        <v>8000</v>
      </c>
      <c r="E18" s="59">
        <f t="shared" si="0"/>
        <v>-8000</v>
      </c>
      <c r="F18" s="61" t="s">
        <v>191</v>
      </c>
    </row>
    <row r="19" spans="1:6" ht="24.75">
      <c r="A19" s="30" t="s">
        <v>72</v>
      </c>
      <c r="B19" s="31">
        <v>44111500</v>
      </c>
      <c r="C19" s="32">
        <v>1324</v>
      </c>
      <c r="D19" s="32">
        <v>0</v>
      </c>
      <c r="E19" s="48">
        <f t="shared" si="0"/>
        <v>1324</v>
      </c>
      <c r="F19" s="49" t="s">
        <v>190</v>
      </c>
    </row>
    <row r="20" spans="1:6" ht="24.75">
      <c r="A20" s="30" t="s">
        <v>73</v>
      </c>
      <c r="B20" s="31">
        <v>44111800</v>
      </c>
      <c r="C20" s="32">
        <v>275</v>
      </c>
      <c r="D20" s="32">
        <v>0</v>
      </c>
      <c r="E20" s="48">
        <f t="shared" si="0"/>
        <v>275</v>
      </c>
      <c r="F20" s="49" t="s">
        <v>190</v>
      </c>
    </row>
    <row r="21" spans="1:6" ht="24.75">
      <c r="A21" s="30" t="s">
        <v>74</v>
      </c>
      <c r="B21" s="31">
        <v>44121500</v>
      </c>
      <c r="C21" s="32">
        <v>500</v>
      </c>
      <c r="D21" s="32">
        <v>13800</v>
      </c>
      <c r="E21" s="59">
        <f t="shared" si="0"/>
        <v>-13300</v>
      </c>
      <c r="F21" s="61" t="s">
        <v>191</v>
      </c>
    </row>
    <row r="22" spans="1:6" ht="24.75">
      <c r="A22" s="30" t="s">
        <v>75</v>
      </c>
      <c r="B22" s="31">
        <v>44121600</v>
      </c>
      <c r="C22" s="32">
        <v>1286</v>
      </c>
      <c r="D22" s="32">
        <v>310</v>
      </c>
      <c r="E22" s="48">
        <f t="shared" si="0"/>
        <v>976</v>
      </c>
      <c r="F22" s="49" t="s">
        <v>190</v>
      </c>
    </row>
    <row r="23" spans="1:6" ht="24.75">
      <c r="A23" s="30" t="s">
        <v>76</v>
      </c>
      <c r="B23" s="31">
        <v>44121601</v>
      </c>
      <c r="C23" s="32">
        <v>1152</v>
      </c>
      <c r="D23" s="32">
        <v>320</v>
      </c>
      <c r="E23" s="48">
        <f t="shared" si="0"/>
        <v>832</v>
      </c>
      <c r="F23" s="49" t="s">
        <v>190</v>
      </c>
    </row>
    <row r="24" spans="1:6" ht="24.75">
      <c r="A24" s="30" t="s">
        <v>77</v>
      </c>
      <c r="B24" s="31">
        <v>44121700</v>
      </c>
      <c r="C24" s="32">
        <v>1018</v>
      </c>
      <c r="D24" s="32">
        <v>440</v>
      </c>
      <c r="E24" s="48">
        <f t="shared" si="0"/>
        <v>578</v>
      </c>
      <c r="F24" s="49" t="s">
        <v>190</v>
      </c>
    </row>
    <row r="25" spans="1:6" ht="24.75">
      <c r="A25" s="30" t="s">
        <v>78</v>
      </c>
      <c r="B25" s="31">
        <v>44121800</v>
      </c>
      <c r="C25" s="32">
        <v>735</v>
      </c>
      <c r="D25" s="32">
        <v>0</v>
      </c>
      <c r="E25" s="48">
        <f t="shared" si="0"/>
        <v>735</v>
      </c>
      <c r="F25" s="49" t="s">
        <v>190</v>
      </c>
    </row>
    <row r="26" spans="1:6" ht="24.75">
      <c r="A26" s="30" t="s">
        <v>79</v>
      </c>
      <c r="B26" s="31">
        <v>44121900</v>
      </c>
      <c r="C26" s="32">
        <v>219</v>
      </c>
      <c r="D26" s="32">
        <v>140</v>
      </c>
      <c r="E26" s="48">
        <f t="shared" si="0"/>
        <v>79</v>
      </c>
      <c r="F26" s="49" t="s">
        <v>190</v>
      </c>
    </row>
    <row r="27" spans="1:6" ht="24.75">
      <c r="A27" s="30" t="s">
        <v>80</v>
      </c>
      <c r="B27" s="31">
        <v>44122100</v>
      </c>
      <c r="C27" s="32">
        <v>3614</v>
      </c>
      <c r="D27" s="32">
        <v>6720</v>
      </c>
      <c r="E27" s="59">
        <f t="shared" si="0"/>
        <v>-3106</v>
      </c>
      <c r="F27" s="61" t="s">
        <v>191</v>
      </c>
    </row>
    <row r="28" spans="1:6" ht="24.75">
      <c r="A28" s="30" t="s">
        <v>81</v>
      </c>
      <c r="B28" s="31">
        <v>44122000</v>
      </c>
      <c r="C28" s="32">
        <v>1321.75</v>
      </c>
      <c r="D28" s="32">
        <v>9360</v>
      </c>
      <c r="E28" s="59">
        <f t="shared" si="0"/>
        <v>-8038.25</v>
      </c>
      <c r="F28" s="61" t="s">
        <v>191</v>
      </c>
    </row>
    <row r="29" spans="1:6" ht="24.75">
      <c r="A29" s="34" t="s">
        <v>82</v>
      </c>
      <c r="B29" s="35">
        <v>60121800</v>
      </c>
      <c r="C29" s="36">
        <v>52550</v>
      </c>
      <c r="D29" s="36">
        <v>0</v>
      </c>
      <c r="E29" s="50">
        <f t="shared" si="0"/>
        <v>52550</v>
      </c>
      <c r="F29" s="62" t="s">
        <v>190</v>
      </c>
    </row>
    <row r="30" spans="1:5" ht="25.5" thickBot="1">
      <c r="A30" s="106"/>
      <c r="B30" s="107"/>
      <c r="C30" s="105">
        <f>SUM(C6:C29)</f>
        <v>78188.35</v>
      </c>
      <c r="D30" s="58">
        <f>SUM(D7:D29)</f>
        <v>67112</v>
      </c>
      <c r="E30" s="88">
        <f>SUM(E6:E29)</f>
        <v>11076.349999999999</v>
      </c>
    </row>
    <row r="31" spans="5:7" ht="25.5" thickTop="1">
      <c r="E31" s="40"/>
      <c r="F31" s="40"/>
      <c r="G31" s="40"/>
    </row>
    <row r="32" spans="2:5" ht="24.75">
      <c r="B32" s="44" t="s">
        <v>183</v>
      </c>
      <c r="C32" s="39" t="s">
        <v>184</v>
      </c>
      <c r="D32" s="39" t="s">
        <v>185</v>
      </c>
      <c r="E32" s="33" t="s">
        <v>186</v>
      </c>
    </row>
    <row r="33" spans="3:5" ht="24.75">
      <c r="C33" s="39" t="s">
        <v>187</v>
      </c>
      <c r="D33" s="39" t="s">
        <v>188</v>
      </c>
      <c r="E33" s="33" t="s">
        <v>189</v>
      </c>
    </row>
    <row r="35" spans="1:4" ht="24.75">
      <c r="A35" s="63" t="s">
        <v>193</v>
      </c>
      <c r="C35" s="39" t="s">
        <v>184</v>
      </c>
      <c r="D35" s="39" t="s">
        <v>204</v>
      </c>
    </row>
    <row r="36" spans="1:6" ht="24.75">
      <c r="A36" s="63"/>
      <c r="B36" s="116" t="s">
        <v>200</v>
      </c>
      <c r="C36" s="117" t="s">
        <v>196</v>
      </c>
      <c r="D36" s="115" t="s">
        <v>197</v>
      </c>
      <c r="E36" s="114" t="s">
        <v>164</v>
      </c>
      <c r="F36" s="114"/>
    </row>
    <row r="37" spans="1:6" ht="24.75">
      <c r="A37" s="63"/>
      <c r="B37" s="116"/>
      <c r="C37" s="117"/>
      <c r="D37" s="115"/>
      <c r="E37" s="65" t="s">
        <v>194</v>
      </c>
      <c r="F37" s="52" t="s">
        <v>198</v>
      </c>
    </row>
    <row r="38" spans="1:8" ht="24.75">
      <c r="A38" s="77"/>
      <c r="B38" s="64" t="s">
        <v>195</v>
      </c>
      <c r="C38" s="53" t="s">
        <v>201</v>
      </c>
      <c r="D38" s="41">
        <v>14111500</v>
      </c>
      <c r="E38" s="54">
        <v>7700</v>
      </c>
      <c r="F38" s="54"/>
      <c r="G38" s="66"/>
      <c r="H38" s="67"/>
    </row>
    <row r="39" spans="1:8" ht="24.75">
      <c r="A39" s="77"/>
      <c r="B39" s="30"/>
      <c r="C39" s="30"/>
      <c r="D39" s="31">
        <v>14111800</v>
      </c>
      <c r="E39" s="32">
        <v>26642</v>
      </c>
      <c r="F39" s="13"/>
      <c r="G39" s="66"/>
      <c r="H39" s="67"/>
    </row>
    <row r="40" spans="1:8" ht="24.75">
      <c r="A40" s="77"/>
      <c r="B40" s="30"/>
      <c r="C40" s="30"/>
      <c r="D40" s="31">
        <v>31151500</v>
      </c>
      <c r="E40" s="32">
        <v>421</v>
      </c>
      <c r="F40" s="32"/>
      <c r="G40" s="66"/>
      <c r="H40" s="68"/>
    </row>
    <row r="41" spans="1:18" ht="24.75">
      <c r="A41" s="77"/>
      <c r="B41" s="30"/>
      <c r="C41" s="30"/>
      <c r="D41" s="31">
        <v>31201600</v>
      </c>
      <c r="E41" s="32">
        <v>331</v>
      </c>
      <c r="F41" s="32"/>
      <c r="G41" s="66"/>
      <c r="H41" s="68"/>
      <c r="R41" s="33" t="s">
        <v>203</v>
      </c>
    </row>
    <row r="42" spans="1:8" ht="24.75">
      <c r="A42" s="77"/>
      <c r="B42" s="30"/>
      <c r="C42" s="30"/>
      <c r="D42" s="31">
        <v>43191500</v>
      </c>
      <c r="E42" s="32">
        <v>450</v>
      </c>
      <c r="F42" s="32"/>
      <c r="G42" s="66"/>
      <c r="H42" s="68"/>
    </row>
    <row r="43" spans="1:8" ht="24.75">
      <c r="A43" s="77"/>
      <c r="B43" s="30"/>
      <c r="C43" s="30"/>
      <c r="D43" s="31">
        <v>43211700</v>
      </c>
      <c r="E43" s="32">
        <v>1259.6</v>
      </c>
      <c r="F43" s="32"/>
      <c r="G43" s="66"/>
      <c r="H43" s="68"/>
    </row>
    <row r="44" spans="1:8" ht="24.75">
      <c r="A44" s="77"/>
      <c r="B44" s="30"/>
      <c r="C44" s="30"/>
      <c r="D44" s="31">
        <v>4322280</v>
      </c>
      <c r="E44" s="32">
        <v>762</v>
      </c>
      <c r="F44" s="32"/>
      <c r="G44" s="66"/>
      <c r="H44" s="68"/>
    </row>
    <row r="45" spans="1:8" ht="24.75">
      <c r="A45" s="77"/>
      <c r="B45" s="30"/>
      <c r="C45" s="30"/>
      <c r="D45" s="31">
        <v>44101600</v>
      </c>
      <c r="E45" s="32">
        <v>1560</v>
      </c>
      <c r="F45" s="32"/>
      <c r="G45" s="66"/>
      <c r="H45" s="68"/>
    </row>
    <row r="46" spans="1:8" ht="24.75">
      <c r="A46" s="77"/>
      <c r="B46" s="30"/>
      <c r="C46" s="30"/>
      <c r="D46" s="31">
        <v>44103500</v>
      </c>
      <c r="E46" s="32">
        <v>348</v>
      </c>
      <c r="F46" s="32"/>
      <c r="G46" s="66"/>
      <c r="H46" s="68"/>
    </row>
    <row r="47" spans="1:8" ht="24.75">
      <c r="A47" s="77"/>
      <c r="B47" s="30"/>
      <c r="C47" s="30"/>
      <c r="D47" s="31">
        <v>44111500</v>
      </c>
      <c r="E47" s="32">
        <v>1324</v>
      </c>
      <c r="F47" s="32"/>
      <c r="G47" s="66"/>
      <c r="H47" s="68"/>
    </row>
    <row r="48" spans="1:8" ht="24.75">
      <c r="A48" s="77"/>
      <c r="B48" s="30"/>
      <c r="C48" s="30"/>
      <c r="D48" s="31">
        <v>44111800</v>
      </c>
      <c r="E48" s="32">
        <v>275</v>
      </c>
      <c r="F48" s="32"/>
      <c r="G48" s="66"/>
      <c r="H48" s="68"/>
    </row>
    <row r="49" spans="1:8" ht="24.75">
      <c r="A49" s="77"/>
      <c r="B49" s="30"/>
      <c r="C49" s="30"/>
      <c r="D49" s="31">
        <v>44121600</v>
      </c>
      <c r="E49" s="32">
        <v>976</v>
      </c>
      <c r="F49" s="32"/>
      <c r="G49" s="66"/>
      <c r="H49" s="68"/>
    </row>
    <row r="50" spans="1:8" ht="24.75">
      <c r="A50" s="77"/>
      <c r="B50" s="30"/>
      <c r="C50" s="30"/>
      <c r="D50" s="31">
        <v>44121601</v>
      </c>
      <c r="E50" s="32">
        <v>832</v>
      </c>
      <c r="F50" s="32"/>
      <c r="G50" s="66"/>
      <c r="H50" s="68"/>
    </row>
    <row r="51" spans="1:8" ht="24.75">
      <c r="A51" s="77"/>
      <c r="B51" s="30"/>
      <c r="C51" s="30"/>
      <c r="D51" s="31">
        <v>44121700</v>
      </c>
      <c r="E51" s="32">
        <v>578</v>
      </c>
      <c r="F51" s="32"/>
      <c r="G51" s="66"/>
      <c r="H51" s="68"/>
    </row>
    <row r="52" spans="1:8" ht="24.75">
      <c r="A52" s="77"/>
      <c r="B52" s="30"/>
      <c r="C52" s="30"/>
      <c r="D52" s="31">
        <v>44121800</v>
      </c>
      <c r="E52" s="32">
        <v>735</v>
      </c>
      <c r="F52" s="32"/>
      <c r="G52" s="66"/>
      <c r="H52" s="68"/>
    </row>
    <row r="53" spans="1:8" ht="24.75">
      <c r="A53" s="77"/>
      <c r="B53" s="30"/>
      <c r="C53" s="30"/>
      <c r="D53" s="31">
        <v>44121900</v>
      </c>
      <c r="E53" s="32">
        <v>79</v>
      </c>
      <c r="F53" s="32"/>
      <c r="G53" s="66"/>
      <c r="H53" s="68"/>
    </row>
    <row r="54" spans="1:8" ht="24.75">
      <c r="A54" s="77"/>
      <c r="B54" s="30"/>
      <c r="C54" s="30"/>
      <c r="D54" s="31">
        <v>60121800</v>
      </c>
      <c r="E54" s="32">
        <v>52550</v>
      </c>
      <c r="F54" s="32"/>
      <c r="G54" s="66"/>
      <c r="H54" s="68"/>
    </row>
    <row r="55" spans="1:8" ht="24.75">
      <c r="A55" s="77"/>
      <c r="B55" s="69" t="s">
        <v>199</v>
      </c>
      <c r="C55" s="30" t="s">
        <v>202</v>
      </c>
      <c r="D55" s="31"/>
      <c r="E55" s="32"/>
      <c r="F55" s="32">
        <f>SUM(E38:E54)</f>
        <v>96822.6</v>
      </c>
      <c r="G55" s="66"/>
      <c r="H55" s="68"/>
    </row>
    <row r="56" spans="1:8" ht="24.75">
      <c r="A56" s="77"/>
      <c r="B56" s="34"/>
      <c r="C56" s="34"/>
      <c r="D56" s="35"/>
      <c r="E56" s="36"/>
      <c r="F56" s="36"/>
      <c r="G56" s="66"/>
      <c r="H56" s="68"/>
    </row>
    <row r="57" spans="1:8" ht="24.75">
      <c r="A57" s="74"/>
      <c r="B57" s="71"/>
      <c r="C57" s="71"/>
      <c r="D57" s="72"/>
      <c r="E57" s="73"/>
      <c r="F57" s="73"/>
      <c r="G57" s="70"/>
      <c r="H57" s="68"/>
    </row>
    <row r="58" spans="1:8" ht="24.75">
      <c r="A58" s="74"/>
      <c r="B58" s="74"/>
      <c r="C58" s="74"/>
      <c r="D58" s="75"/>
      <c r="E58" s="76"/>
      <c r="F58" s="76"/>
      <c r="G58" s="70"/>
      <c r="H58" s="68"/>
    </row>
    <row r="59" spans="1:8" ht="24.75">
      <c r="A59" s="74"/>
      <c r="B59" s="74"/>
      <c r="C59" s="74"/>
      <c r="D59" s="75"/>
      <c r="E59" s="76"/>
      <c r="F59" s="76"/>
      <c r="G59" s="70"/>
      <c r="H59" s="68"/>
    </row>
    <row r="60" spans="1:4" ht="24.75">
      <c r="A60" s="63" t="s">
        <v>193</v>
      </c>
      <c r="C60" s="39" t="s">
        <v>187</v>
      </c>
      <c r="D60" s="39" t="s">
        <v>204</v>
      </c>
    </row>
    <row r="61" spans="1:6" ht="24.75">
      <c r="A61" s="63"/>
      <c r="B61" s="116" t="s">
        <v>200</v>
      </c>
      <c r="C61" s="117" t="s">
        <v>196</v>
      </c>
      <c r="D61" s="115" t="s">
        <v>197</v>
      </c>
      <c r="E61" s="114" t="s">
        <v>164</v>
      </c>
      <c r="F61" s="114"/>
    </row>
    <row r="62" spans="1:6" ht="24.75">
      <c r="A62" s="63"/>
      <c r="B62" s="116"/>
      <c r="C62" s="117"/>
      <c r="D62" s="115"/>
      <c r="E62" s="65" t="s">
        <v>194</v>
      </c>
      <c r="F62" s="52" t="s">
        <v>198</v>
      </c>
    </row>
    <row r="63" spans="1:8" ht="24.75">
      <c r="A63" s="74"/>
      <c r="B63" s="85" t="s">
        <v>199</v>
      </c>
      <c r="C63" s="81" t="s">
        <v>202</v>
      </c>
      <c r="D63" s="82"/>
      <c r="E63" s="83">
        <f>SUM(F64:F70)</f>
        <v>85746.25</v>
      </c>
      <c r="F63" s="83"/>
      <c r="G63" s="70"/>
      <c r="H63" s="68"/>
    </row>
    <row r="64" spans="1:6" ht="24.75">
      <c r="A64" s="77"/>
      <c r="B64" s="86" t="s">
        <v>195</v>
      </c>
      <c r="C64" s="53" t="s">
        <v>201</v>
      </c>
      <c r="D64" s="78">
        <v>14121800</v>
      </c>
      <c r="E64" s="79"/>
      <c r="F64" s="80">
        <v>29396</v>
      </c>
    </row>
    <row r="65" spans="1:6" ht="24.75">
      <c r="A65" s="77"/>
      <c r="B65" s="49"/>
      <c r="C65" s="49"/>
      <c r="D65" s="31">
        <v>44103100</v>
      </c>
      <c r="E65" s="59"/>
      <c r="F65" s="32">
        <v>19106</v>
      </c>
    </row>
    <row r="66" spans="1:6" ht="24.75">
      <c r="A66" s="77"/>
      <c r="B66" s="49"/>
      <c r="C66" s="49"/>
      <c r="D66" s="31">
        <v>44103200</v>
      </c>
      <c r="E66" s="59"/>
      <c r="F66" s="32">
        <v>4800</v>
      </c>
    </row>
    <row r="67" spans="1:6" ht="24.75">
      <c r="A67" s="77"/>
      <c r="B67" s="49"/>
      <c r="C67" s="49"/>
      <c r="D67" s="31">
        <v>44105100</v>
      </c>
      <c r="E67" s="59"/>
      <c r="F67" s="32">
        <v>8000</v>
      </c>
    </row>
    <row r="68" spans="1:6" ht="24.75">
      <c r="A68" s="77"/>
      <c r="B68" s="49"/>
      <c r="C68" s="49"/>
      <c r="D68" s="31">
        <v>44121500</v>
      </c>
      <c r="E68" s="59"/>
      <c r="F68" s="32">
        <v>13300</v>
      </c>
    </row>
    <row r="69" spans="1:6" ht="24.75">
      <c r="A69" s="77"/>
      <c r="B69" s="49"/>
      <c r="C69" s="49"/>
      <c r="D69" s="31">
        <v>44122100</v>
      </c>
      <c r="E69" s="59"/>
      <c r="F69" s="32">
        <v>3106</v>
      </c>
    </row>
    <row r="70" spans="1:6" ht="24.75">
      <c r="A70" s="77"/>
      <c r="B70" s="62"/>
      <c r="C70" s="62"/>
      <c r="D70" s="35">
        <v>44122000</v>
      </c>
      <c r="E70" s="84"/>
      <c r="F70" s="36">
        <v>8038.25</v>
      </c>
    </row>
    <row r="72" spans="6:7" ht="24.75">
      <c r="F72" s="87">
        <f>SUM(F55-E63)</f>
        <v>11076.350000000006</v>
      </c>
      <c r="G72" s="40"/>
    </row>
    <row r="73" ht="24.75">
      <c r="B73" s="63" t="s">
        <v>192</v>
      </c>
    </row>
    <row r="74" ht="24.75">
      <c r="B74" s="101" t="s">
        <v>214</v>
      </c>
    </row>
    <row r="75" ht="24.75">
      <c r="B75" s="102" t="s">
        <v>215</v>
      </c>
    </row>
    <row r="76" spans="2:6" ht="24.75">
      <c r="B76" s="103" t="s">
        <v>216</v>
      </c>
      <c r="F76" s="104"/>
    </row>
    <row r="77" ht="24.75">
      <c r="B77" s="39"/>
    </row>
  </sheetData>
  <sheetProtection/>
  <autoFilter ref="A5:H30"/>
  <mergeCells count="14">
    <mergeCell ref="E36:F36"/>
    <mergeCell ref="D36:D37"/>
    <mergeCell ref="B36:B37"/>
    <mergeCell ref="C36:C37"/>
    <mergeCell ref="B61:B62"/>
    <mergeCell ref="C61:C62"/>
    <mergeCell ref="D61:D62"/>
    <mergeCell ref="E61:F61"/>
    <mergeCell ref="A4:A5"/>
    <mergeCell ref="B4:B5"/>
    <mergeCell ref="A1:E1"/>
    <mergeCell ref="A2:E2"/>
    <mergeCell ref="A3:E3"/>
    <mergeCell ref="F4:F5"/>
  </mergeCells>
  <printOptions/>
  <pageMargins left="0.1968503937007874" right="0.35433070866141736" top="0.6692913385826772" bottom="0.984251968503937" header="0.5118110236220472" footer="0.5118110236220472"/>
  <pageSetup horizontalDpi="600" verticalDpi="600" orientation="portrait" paperSize="9" r:id="rId1"/>
  <headerFooter alignWithMargins="0">
    <oddFooter>&amp;Rby account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R60"/>
  <sheetViews>
    <sheetView tabSelected="1" zoomScalePageLayoutView="0" workbookViewId="0" topLeftCell="A39">
      <selection activeCell="F17" sqref="F17"/>
    </sheetView>
  </sheetViews>
  <sheetFormatPr defaultColWidth="9.140625" defaultRowHeight="12.75"/>
  <cols>
    <col min="1" max="1" width="9.140625" style="37" customWidth="1"/>
    <col min="2" max="2" width="20.140625" style="38" customWidth="1"/>
    <col min="3" max="3" width="20.140625" style="39" customWidth="1"/>
    <col min="4" max="4" width="12.28125" style="33" bestFit="1" customWidth="1"/>
    <col min="5" max="6" width="17.7109375" style="33" customWidth="1"/>
    <col min="7" max="16384" width="9.140625" style="33" customWidth="1"/>
  </cols>
  <sheetData>
    <row r="1" spans="1:3" ht="24.75">
      <c r="A1" s="112" t="s">
        <v>53</v>
      </c>
      <c r="B1" s="112"/>
      <c r="C1" s="112"/>
    </row>
    <row r="2" spans="1:3" ht="24.75">
      <c r="A2" s="112" t="s">
        <v>182</v>
      </c>
      <c r="B2" s="112"/>
      <c r="C2" s="112"/>
    </row>
    <row r="3" spans="1:3" ht="24.75">
      <c r="A3" s="113" t="s">
        <v>107</v>
      </c>
      <c r="B3" s="113"/>
      <c r="C3" s="113"/>
    </row>
    <row r="4" spans="1:3" ht="24.75">
      <c r="A4" s="108" t="s">
        <v>1</v>
      </c>
      <c r="B4" s="110" t="s">
        <v>106</v>
      </c>
      <c r="C4" s="45" t="s">
        <v>178</v>
      </c>
    </row>
    <row r="5" spans="1:3" ht="24.75" customHeight="1">
      <c r="A5" s="109"/>
      <c r="B5" s="111"/>
      <c r="C5" s="56" t="s">
        <v>179</v>
      </c>
    </row>
    <row r="6" spans="1:4" ht="24.75">
      <c r="A6" s="53" t="s">
        <v>165</v>
      </c>
      <c r="B6" s="41">
        <v>14111500</v>
      </c>
      <c r="C6" s="54">
        <v>7700</v>
      </c>
      <c r="D6" s="33" t="s">
        <v>191</v>
      </c>
    </row>
    <row r="7" spans="1:3" ht="24.75">
      <c r="A7" s="30" t="s">
        <v>60</v>
      </c>
      <c r="B7" s="31">
        <v>14111800</v>
      </c>
      <c r="C7" s="49">
        <v>0</v>
      </c>
    </row>
    <row r="8" spans="1:3" ht="24.75">
      <c r="A8" s="30" t="s">
        <v>61</v>
      </c>
      <c r="B8" s="28">
        <v>14121800</v>
      </c>
      <c r="C8" s="49">
        <v>0</v>
      </c>
    </row>
    <row r="9" spans="1:4" ht="24.75">
      <c r="A9" s="30" t="s">
        <v>62</v>
      </c>
      <c r="B9" s="31">
        <v>31151500</v>
      </c>
      <c r="C9" s="32">
        <v>1021</v>
      </c>
      <c r="D9" s="33" t="s">
        <v>191</v>
      </c>
    </row>
    <row r="10" spans="1:4" ht="24.75">
      <c r="A10" s="30" t="s">
        <v>63</v>
      </c>
      <c r="B10" s="31">
        <v>31201600</v>
      </c>
      <c r="C10" s="32">
        <v>331</v>
      </c>
      <c r="D10" s="33" t="s">
        <v>191</v>
      </c>
    </row>
    <row r="11" spans="1:4" ht="24.75">
      <c r="A11" s="30" t="s">
        <v>64</v>
      </c>
      <c r="B11" s="31">
        <v>43191500</v>
      </c>
      <c r="C11" s="32">
        <v>450</v>
      </c>
      <c r="D11" s="33" t="s">
        <v>191</v>
      </c>
    </row>
    <row r="12" spans="1:4" ht="24.75">
      <c r="A12" s="30" t="s">
        <v>65</v>
      </c>
      <c r="B12" s="31">
        <v>43211700</v>
      </c>
      <c r="C12" s="32">
        <v>1259.6</v>
      </c>
      <c r="D12" s="33" t="s">
        <v>191</v>
      </c>
    </row>
    <row r="13" spans="1:4" ht="24.75">
      <c r="A13" s="30" t="s">
        <v>66</v>
      </c>
      <c r="B13" s="31">
        <v>4322280</v>
      </c>
      <c r="C13" s="32">
        <v>762</v>
      </c>
      <c r="D13" s="33" t="s">
        <v>191</v>
      </c>
    </row>
    <row r="14" spans="1:4" ht="24.75">
      <c r="A14" s="30" t="s">
        <v>67</v>
      </c>
      <c r="B14" s="31">
        <v>44103100</v>
      </c>
      <c r="C14" s="32">
        <v>162</v>
      </c>
      <c r="D14" s="33" t="s">
        <v>191</v>
      </c>
    </row>
    <row r="15" spans="1:4" ht="24.75">
      <c r="A15" s="30" t="s">
        <v>68</v>
      </c>
      <c r="B15" s="31">
        <v>44101600</v>
      </c>
      <c r="C15" s="32">
        <v>1560</v>
      </c>
      <c r="D15" s="33" t="s">
        <v>191</v>
      </c>
    </row>
    <row r="16" spans="1:3" ht="24.75">
      <c r="A16" s="30" t="s">
        <v>69</v>
      </c>
      <c r="B16" s="31">
        <v>44103200</v>
      </c>
      <c r="C16" s="32">
        <v>0</v>
      </c>
    </row>
    <row r="17" spans="1:4" ht="24.75">
      <c r="A17" s="30" t="s">
        <v>70</v>
      </c>
      <c r="B17" s="31">
        <v>44103500</v>
      </c>
      <c r="C17" s="32">
        <v>948</v>
      </c>
      <c r="D17" s="33" t="s">
        <v>191</v>
      </c>
    </row>
    <row r="18" spans="1:3" ht="24.75">
      <c r="A18" s="30" t="s">
        <v>71</v>
      </c>
      <c r="B18" s="31">
        <v>44105100</v>
      </c>
      <c r="C18" s="32">
        <v>0</v>
      </c>
    </row>
    <row r="19" spans="1:4" ht="24.75">
      <c r="A19" s="30" t="s">
        <v>72</v>
      </c>
      <c r="B19" s="31">
        <v>44111500</v>
      </c>
      <c r="C19" s="32">
        <v>1324</v>
      </c>
      <c r="D19" s="33" t="s">
        <v>191</v>
      </c>
    </row>
    <row r="20" spans="1:4" ht="24.75">
      <c r="A20" s="30" t="s">
        <v>73</v>
      </c>
      <c r="B20" s="31">
        <v>44111800</v>
      </c>
      <c r="C20" s="32">
        <v>275</v>
      </c>
      <c r="D20" s="33" t="s">
        <v>191</v>
      </c>
    </row>
    <row r="21" spans="1:4" ht="24.75">
      <c r="A21" s="30" t="s">
        <v>74</v>
      </c>
      <c r="B21" s="31">
        <v>44121500</v>
      </c>
      <c r="C21" s="32">
        <v>500</v>
      </c>
      <c r="D21" s="33" t="s">
        <v>191</v>
      </c>
    </row>
    <row r="22" spans="1:4" ht="24.75">
      <c r="A22" s="30" t="s">
        <v>75</v>
      </c>
      <c r="B22" s="31">
        <v>44121600</v>
      </c>
      <c r="C22" s="32">
        <v>1286</v>
      </c>
      <c r="D22" s="33" t="s">
        <v>191</v>
      </c>
    </row>
    <row r="23" spans="1:4" ht="24.75">
      <c r="A23" s="30" t="s">
        <v>76</v>
      </c>
      <c r="B23" s="31">
        <v>44121601</v>
      </c>
      <c r="C23" s="32">
        <v>1152</v>
      </c>
      <c r="D23" s="33" t="s">
        <v>191</v>
      </c>
    </row>
    <row r="24" spans="1:4" ht="24.75">
      <c r="A24" s="30" t="s">
        <v>77</v>
      </c>
      <c r="B24" s="31">
        <v>44121700</v>
      </c>
      <c r="C24" s="32">
        <v>1018</v>
      </c>
      <c r="D24" s="33" t="s">
        <v>191</v>
      </c>
    </row>
    <row r="25" spans="1:4" ht="24.75">
      <c r="A25" s="30" t="s">
        <v>78</v>
      </c>
      <c r="B25" s="31">
        <v>44121800</v>
      </c>
      <c r="C25" s="32">
        <v>735</v>
      </c>
      <c r="D25" s="33" t="s">
        <v>191</v>
      </c>
    </row>
    <row r="26" spans="1:4" ht="24.75">
      <c r="A26" s="30" t="s">
        <v>79</v>
      </c>
      <c r="B26" s="31">
        <v>44121900</v>
      </c>
      <c r="C26" s="32">
        <v>219</v>
      </c>
      <c r="D26" s="33" t="s">
        <v>191</v>
      </c>
    </row>
    <row r="27" spans="1:4" ht="24.75">
      <c r="A27" s="30" t="s">
        <v>80</v>
      </c>
      <c r="B27" s="31">
        <v>44122100</v>
      </c>
      <c r="C27" s="32">
        <v>3614</v>
      </c>
      <c r="D27" s="33" t="s">
        <v>191</v>
      </c>
    </row>
    <row r="28" spans="1:4" ht="24.75">
      <c r="A28" s="30" t="s">
        <v>81</v>
      </c>
      <c r="B28" s="31">
        <v>44122000</v>
      </c>
      <c r="C28" s="32">
        <v>1321.75</v>
      </c>
      <c r="D28" s="33" t="s">
        <v>191</v>
      </c>
    </row>
    <row r="29" spans="1:4" ht="24.75">
      <c r="A29" s="34" t="s">
        <v>82</v>
      </c>
      <c r="B29" s="35">
        <v>60121800</v>
      </c>
      <c r="C29" s="36">
        <v>52550</v>
      </c>
      <c r="D29" s="33" t="s">
        <v>191</v>
      </c>
    </row>
    <row r="30" spans="1:3" ht="25.5" thickBot="1">
      <c r="A30" s="51"/>
      <c r="B30" s="52"/>
      <c r="C30" s="58">
        <f>SUM(C6:C29)</f>
        <v>78188.35</v>
      </c>
    </row>
    <row r="31" spans="2:3" ht="25.5" thickTop="1">
      <c r="B31" s="75"/>
      <c r="C31" s="94"/>
    </row>
    <row r="32" spans="1:3" ht="24.75">
      <c r="A32" s="63" t="s">
        <v>193</v>
      </c>
      <c r="B32" s="75"/>
      <c r="C32" s="39" t="s">
        <v>204</v>
      </c>
    </row>
    <row r="33" spans="2:6" ht="24.75">
      <c r="B33" s="120" t="s">
        <v>205</v>
      </c>
      <c r="C33" s="120"/>
      <c r="D33" s="120"/>
      <c r="E33" s="120"/>
      <c r="F33" s="120"/>
    </row>
    <row r="34" spans="1:6" ht="24.75">
      <c r="A34" s="63"/>
      <c r="B34" s="121" t="s">
        <v>200</v>
      </c>
      <c r="C34" s="122" t="s">
        <v>196</v>
      </c>
      <c r="D34" s="118" t="s">
        <v>197</v>
      </c>
      <c r="E34" s="119" t="s">
        <v>164</v>
      </c>
      <c r="F34" s="119"/>
    </row>
    <row r="35" spans="1:6" ht="24.75">
      <c r="A35" s="63"/>
      <c r="B35" s="121"/>
      <c r="C35" s="122"/>
      <c r="D35" s="118"/>
      <c r="E35" s="95" t="s">
        <v>194</v>
      </c>
      <c r="F35" s="96" t="s">
        <v>198</v>
      </c>
    </row>
    <row r="36" spans="1:6" ht="24.75">
      <c r="A36" s="63"/>
      <c r="B36" s="89" t="s">
        <v>199</v>
      </c>
      <c r="C36" s="30" t="s">
        <v>202</v>
      </c>
      <c r="D36" s="92"/>
      <c r="E36" s="93">
        <f>SUM(F37:F56)</f>
        <v>78188.35</v>
      </c>
      <c r="F36" s="82"/>
    </row>
    <row r="37" spans="1:8" ht="24.75">
      <c r="A37" s="77"/>
      <c r="B37" s="90" t="s">
        <v>195</v>
      </c>
      <c r="C37" s="53" t="s">
        <v>201</v>
      </c>
      <c r="D37" s="41">
        <v>14111500</v>
      </c>
      <c r="E37" s="54"/>
      <c r="F37" s="54">
        <v>7700</v>
      </c>
      <c r="G37" s="66"/>
      <c r="H37" s="67"/>
    </row>
    <row r="38" spans="1:18" ht="24.75">
      <c r="A38" s="77"/>
      <c r="B38" s="30"/>
      <c r="C38" s="30"/>
      <c r="D38" s="31">
        <v>31151500</v>
      </c>
      <c r="E38" s="32"/>
      <c r="F38" s="32">
        <v>1021</v>
      </c>
      <c r="G38" s="66"/>
      <c r="H38" s="68"/>
      <c r="R38" s="33" t="s">
        <v>203</v>
      </c>
    </row>
    <row r="39" spans="1:8" ht="24.75">
      <c r="A39" s="77"/>
      <c r="B39" s="30"/>
      <c r="C39" s="30"/>
      <c r="D39" s="31">
        <v>31201600</v>
      </c>
      <c r="E39" s="32"/>
      <c r="F39" s="32">
        <v>331</v>
      </c>
      <c r="G39" s="66"/>
      <c r="H39" s="68"/>
    </row>
    <row r="40" spans="1:8" ht="24.75">
      <c r="A40" s="77"/>
      <c r="B40" s="30"/>
      <c r="C40" s="30"/>
      <c r="D40" s="31">
        <v>43191500</v>
      </c>
      <c r="E40" s="32"/>
      <c r="F40" s="32">
        <v>450</v>
      </c>
      <c r="G40" s="66"/>
      <c r="H40" s="68"/>
    </row>
    <row r="41" spans="1:8" ht="24.75">
      <c r="A41" s="77"/>
      <c r="B41" s="30"/>
      <c r="C41" s="30"/>
      <c r="D41" s="31">
        <v>43211700</v>
      </c>
      <c r="E41" s="32"/>
      <c r="F41" s="32">
        <v>1259.6</v>
      </c>
      <c r="G41" s="66"/>
      <c r="H41" s="68"/>
    </row>
    <row r="42" spans="1:8" ht="24.75">
      <c r="A42" s="77"/>
      <c r="B42" s="30"/>
      <c r="C42" s="30"/>
      <c r="D42" s="31">
        <v>4322280</v>
      </c>
      <c r="E42" s="32"/>
      <c r="F42" s="32">
        <v>762</v>
      </c>
      <c r="G42" s="66"/>
      <c r="H42" s="68"/>
    </row>
    <row r="43" spans="1:8" ht="24.75">
      <c r="A43" s="77"/>
      <c r="B43" s="30"/>
      <c r="C43" s="30"/>
      <c r="D43" s="31">
        <v>44103100</v>
      </c>
      <c r="E43" s="32"/>
      <c r="F43" s="32">
        <v>162</v>
      </c>
      <c r="G43" s="66"/>
      <c r="H43" s="68"/>
    </row>
    <row r="44" spans="1:8" ht="24.75">
      <c r="A44" s="77"/>
      <c r="B44" s="30"/>
      <c r="C44" s="30"/>
      <c r="D44" s="31">
        <v>44101600</v>
      </c>
      <c r="E44" s="32"/>
      <c r="F44" s="32">
        <v>1560</v>
      </c>
      <c r="G44" s="66"/>
      <c r="H44" s="68"/>
    </row>
    <row r="45" spans="1:8" ht="24.75">
      <c r="A45" s="77"/>
      <c r="B45" s="30"/>
      <c r="C45" s="30"/>
      <c r="D45" s="31">
        <v>44103500</v>
      </c>
      <c r="E45" s="32"/>
      <c r="F45" s="32">
        <v>948</v>
      </c>
      <c r="G45" s="66"/>
      <c r="H45" s="68"/>
    </row>
    <row r="46" spans="1:8" ht="24.75">
      <c r="A46" s="77"/>
      <c r="B46" s="30"/>
      <c r="C46" s="30"/>
      <c r="D46" s="31">
        <v>44111500</v>
      </c>
      <c r="E46" s="32"/>
      <c r="F46" s="32">
        <v>1324</v>
      </c>
      <c r="G46" s="66"/>
      <c r="H46" s="68"/>
    </row>
    <row r="47" spans="1:8" ht="24.75">
      <c r="A47" s="77"/>
      <c r="B47" s="30"/>
      <c r="C47" s="30"/>
      <c r="D47" s="31">
        <v>44111800</v>
      </c>
      <c r="E47" s="32"/>
      <c r="F47" s="32">
        <v>275</v>
      </c>
      <c r="G47" s="66"/>
      <c r="H47" s="68"/>
    </row>
    <row r="48" spans="1:8" ht="24.75">
      <c r="A48" s="77"/>
      <c r="B48" s="30"/>
      <c r="C48" s="30"/>
      <c r="D48" s="31">
        <v>44121500</v>
      </c>
      <c r="E48" s="32"/>
      <c r="F48" s="32">
        <v>500</v>
      </c>
      <c r="G48" s="66"/>
      <c r="H48" s="68"/>
    </row>
    <row r="49" spans="1:8" ht="24.75">
      <c r="A49" s="77"/>
      <c r="B49" s="30"/>
      <c r="C49" s="30"/>
      <c r="D49" s="31">
        <v>44121600</v>
      </c>
      <c r="E49" s="32"/>
      <c r="F49" s="32">
        <v>1286</v>
      </c>
      <c r="G49" s="66"/>
      <c r="H49" s="68"/>
    </row>
    <row r="50" spans="1:8" ht="24.75">
      <c r="A50" s="77"/>
      <c r="B50" s="30"/>
      <c r="C50" s="30"/>
      <c r="D50" s="31">
        <v>44121601</v>
      </c>
      <c r="E50" s="32"/>
      <c r="F50" s="32">
        <v>1152</v>
      </c>
      <c r="G50" s="66"/>
      <c r="H50" s="68"/>
    </row>
    <row r="51" spans="1:8" ht="24.75">
      <c r="A51" s="77"/>
      <c r="B51" s="30"/>
      <c r="C51" s="30"/>
      <c r="D51" s="31">
        <v>44121700</v>
      </c>
      <c r="E51" s="32"/>
      <c r="F51" s="32">
        <v>1018</v>
      </c>
      <c r="G51" s="66"/>
      <c r="H51" s="68"/>
    </row>
    <row r="52" spans="1:8" ht="24.75">
      <c r="A52" s="74"/>
      <c r="B52" s="30"/>
      <c r="C52" s="30"/>
      <c r="D52" s="31">
        <v>44121800</v>
      </c>
      <c r="E52" s="32"/>
      <c r="F52" s="32">
        <v>735</v>
      </c>
      <c r="G52" s="70"/>
      <c r="H52" s="68"/>
    </row>
    <row r="53" spans="2:6" ht="24.75">
      <c r="B53" s="30"/>
      <c r="C53" s="30"/>
      <c r="D53" s="31">
        <v>44121900</v>
      </c>
      <c r="E53" s="32"/>
      <c r="F53" s="32">
        <v>219</v>
      </c>
    </row>
    <row r="54" spans="2:6" ht="24.75">
      <c r="B54" s="30"/>
      <c r="C54" s="30"/>
      <c r="D54" s="31">
        <v>44122100</v>
      </c>
      <c r="E54" s="32"/>
      <c r="F54" s="32">
        <v>3614</v>
      </c>
    </row>
    <row r="55" spans="2:6" ht="24.75">
      <c r="B55" s="91"/>
      <c r="C55" s="91"/>
      <c r="D55" s="31">
        <v>44122000</v>
      </c>
      <c r="E55" s="32"/>
      <c r="F55" s="32">
        <v>1321.75</v>
      </c>
    </row>
    <row r="56" spans="2:6" ht="24.75">
      <c r="B56" s="34"/>
      <c r="C56" s="34"/>
      <c r="D56" s="35">
        <v>60121800</v>
      </c>
      <c r="E56" s="36"/>
      <c r="F56" s="36">
        <v>52550</v>
      </c>
    </row>
    <row r="57" spans="2:5" ht="24.75">
      <c r="B57" s="63" t="s">
        <v>192</v>
      </c>
      <c r="C57" s="71"/>
      <c r="E57" s="73"/>
    </row>
    <row r="58" spans="2:4" ht="24.75">
      <c r="B58" s="101" t="s">
        <v>217</v>
      </c>
      <c r="D58" s="39"/>
    </row>
    <row r="59" spans="2:4" ht="24.75">
      <c r="B59" s="102" t="s">
        <v>218</v>
      </c>
      <c r="D59" s="39"/>
    </row>
    <row r="60" spans="3:4" ht="24.75">
      <c r="C60" s="103"/>
      <c r="D60" s="39"/>
    </row>
  </sheetData>
  <sheetProtection/>
  <autoFilter ref="A5:E30"/>
  <mergeCells count="10">
    <mergeCell ref="D34:D35"/>
    <mergeCell ref="E34:F34"/>
    <mergeCell ref="B33:F33"/>
    <mergeCell ref="A1:C1"/>
    <mergeCell ref="A2:C2"/>
    <mergeCell ref="A3:C3"/>
    <mergeCell ref="A4:A5"/>
    <mergeCell ref="B4:B5"/>
    <mergeCell ref="B34:B35"/>
    <mergeCell ref="C34:C35"/>
  </mergeCells>
  <printOptions/>
  <pageMargins left="0.1968503937007874" right="0.35433070866141736" top="0.6692913385826772" bottom="0.984251968503937" header="0.5118110236220472" footer="0.5118110236220472"/>
  <pageSetup horizontalDpi="600" verticalDpi="600" orientation="portrait" paperSize="9" r:id="rId1"/>
  <headerFooter alignWithMargins="0">
    <oddFooter>&amp;Rby account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77"/>
  <sheetViews>
    <sheetView zoomScalePageLayoutView="0" workbookViewId="0" topLeftCell="A2">
      <selection activeCell="G77" sqref="G77"/>
    </sheetView>
  </sheetViews>
  <sheetFormatPr defaultColWidth="9.140625" defaultRowHeight="12.75"/>
  <cols>
    <col min="1" max="1" width="9.140625" style="15" customWidth="1"/>
    <col min="2" max="2" width="30.00390625" style="1" customWidth="1"/>
    <col min="3" max="3" width="9.140625" style="16" customWidth="1"/>
    <col min="4" max="4" width="6.57421875" style="17" customWidth="1"/>
    <col min="5" max="5" width="14.8515625" style="18" customWidth="1"/>
    <col min="6" max="6" width="15.28125" style="18" customWidth="1"/>
    <col min="7" max="7" width="15.140625" style="17" customWidth="1"/>
    <col min="8" max="16384" width="9.140625" style="1" customWidth="1"/>
  </cols>
  <sheetData>
    <row r="1" spans="1:7" ht="24.75">
      <c r="A1" s="126" t="s">
        <v>53</v>
      </c>
      <c r="B1" s="126"/>
      <c r="C1" s="126"/>
      <c r="D1" s="126"/>
      <c r="E1" s="126"/>
      <c r="F1" s="126"/>
      <c r="G1" s="126"/>
    </row>
    <row r="2" spans="1:7" ht="24.75">
      <c r="A2" s="126" t="s">
        <v>0</v>
      </c>
      <c r="B2" s="126"/>
      <c r="C2" s="126"/>
      <c r="D2" s="126"/>
      <c r="E2" s="126"/>
      <c r="F2" s="126"/>
      <c r="G2" s="126"/>
    </row>
    <row r="3" spans="1:7" ht="24.75">
      <c r="A3" s="127" t="s">
        <v>107</v>
      </c>
      <c r="B3" s="127"/>
      <c r="C3" s="127"/>
      <c r="D3" s="127"/>
      <c r="E3" s="127"/>
      <c r="F3" s="127"/>
      <c r="G3" s="127"/>
    </row>
    <row r="4" spans="1:7" ht="49.5">
      <c r="A4" s="2" t="s">
        <v>1</v>
      </c>
      <c r="B4" s="3" t="s">
        <v>2</v>
      </c>
      <c r="C4" s="125" t="s">
        <v>3</v>
      </c>
      <c r="D4" s="125"/>
      <c r="E4" s="4" t="s">
        <v>4</v>
      </c>
      <c r="F4" s="4" t="s">
        <v>5</v>
      </c>
      <c r="G4" s="20" t="s">
        <v>106</v>
      </c>
    </row>
    <row r="5" spans="1:7" ht="24.75">
      <c r="A5" s="5" t="s">
        <v>6</v>
      </c>
      <c r="B5" s="6" t="s">
        <v>7</v>
      </c>
      <c r="C5" s="7">
        <v>40</v>
      </c>
      <c r="D5" s="8" t="s">
        <v>8</v>
      </c>
      <c r="E5" s="9">
        <v>126</v>
      </c>
      <c r="F5" s="9">
        <f aca="true" t="shared" si="0" ref="F5:F28">C5*E5</f>
        <v>5040</v>
      </c>
      <c r="G5" s="27">
        <v>14111500</v>
      </c>
    </row>
    <row r="6" spans="1:7" ht="24.75">
      <c r="A6" s="10" t="s">
        <v>60</v>
      </c>
      <c r="B6" s="11" t="s">
        <v>131</v>
      </c>
      <c r="C6" s="12">
        <v>10</v>
      </c>
      <c r="D6" s="14" t="s">
        <v>8</v>
      </c>
      <c r="E6" s="13">
        <v>174</v>
      </c>
      <c r="F6" s="13">
        <f t="shared" si="0"/>
        <v>1740</v>
      </c>
      <c r="G6" s="28">
        <v>14111500</v>
      </c>
    </row>
    <row r="7" spans="1:7" ht="24.75">
      <c r="A7" s="10" t="s">
        <v>61</v>
      </c>
      <c r="B7" s="11" t="s">
        <v>9</v>
      </c>
      <c r="C7" s="12">
        <v>190</v>
      </c>
      <c r="D7" s="14" t="s">
        <v>10</v>
      </c>
      <c r="E7" s="13">
        <v>7</v>
      </c>
      <c r="F7" s="13">
        <f t="shared" si="0"/>
        <v>1330</v>
      </c>
      <c r="G7" s="28">
        <v>44122100</v>
      </c>
    </row>
    <row r="8" spans="1:7" ht="24.75">
      <c r="A8" s="10" t="s">
        <v>62</v>
      </c>
      <c r="B8" s="11" t="s">
        <v>117</v>
      </c>
      <c r="C8" s="12">
        <v>6</v>
      </c>
      <c r="D8" s="14" t="s">
        <v>15</v>
      </c>
      <c r="E8" s="13">
        <v>30</v>
      </c>
      <c r="F8" s="13">
        <f t="shared" si="0"/>
        <v>180</v>
      </c>
      <c r="G8" s="28">
        <v>44121600</v>
      </c>
    </row>
    <row r="9" spans="1:7" ht="24.75">
      <c r="A9" s="10" t="s">
        <v>63</v>
      </c>
      <c r="B9" s="11" t="s">
        <v>11</v>
      </c>
      <c r="C9" s="12">
        <v>3</v>
      </c>
      <c r="D9" s="14" t="s">
        <v>10</v>
      </c>
      <c r="E9" s="13">
        <v>33</v>
      </c>
      <c r="F9" s="13">
        <f t="shared" si="0"/>
        <v>99</v>
      </c>
      <c r="G9" s="28">
        <v>44121900</v>
      </c>
    </row>
    <row r="10" spans="1:7" ht="24.75">
      <c r="A10" s="10" t="s">
        <v>64</v>
      </c>
      <c r="B10" s="11" t="s">
        <v>12</v>
      </c>
      <c r="C10" s="12">
        <v>2</v>
      </c>
      <c r="D10" s="14" t="s">
        <v>10</v>
      </c>
      <c r="E10" s="13">
        <v>33</v>
      </c>
      <c r="F10" s="13">
        <f t="shared" si="0"/>
        <v>66</v>
      </c>
      <c r="G10" s="28">
        <v>44121900</v>
      </c>
    </row>
    <row r="11" spans="1:7" ht="24.75">
      <c r="A11" s="10" t="s">
        <v>65</v>
      </c>
      <c r="B11" s="11" t="s">
        <v>13</v>
      </c>
      <c r="C11" s="12">
        <v>3</v>
      </c>
      <c r="D11" s="14" t="s">
        <v>10</v>
      </c>
      <c r="E11" s="13">
        <v>9</v>
      </c>
      <c r="F11" s="13">
        <f t="shared" si="0"/>
        <v>27</v>
      </c>
      <c r="G11" s="28">
        <v>44121900</v>
      </c>
    </row>
    <row r="12" spans="1:7" ht="24.75">
      <c r="A12" s="10" t="s">
        <v>66</v>
      </c>
      <c r="B12" s="11" t="s">
        <v>14</v>
      </c>
      <c r="C12" s="12">
        <v>3</v>
      </c>
      <c r="D12" s="14" t="s">
        <v>10</v>
      </c>
      <c r="E12" s="13">
        <v>9</v>
      </c>
      <c r="F12" s="13">
        <f t="shared" si="0"/>
        <v>27</v>
      </c>
      <c r="G12" s="28">
        <v>44121900</v>
      </c>
    </row>
    <row r="13" spans="1:7" ht="24.75">
      <c r="A13" s="10" t="s">
        <v>67</v>
      </c>
      <c r="B13" s="11" t="s">
        <v>16</v>
      </c>
      <c r="C13" s="12">
        <v>0</v>
      </c>
      <c r="D13" s="14" t="s">
        <v>10</v>
      </c>
      <c r="E13" s="13">
        <v>20</v>
      </c>
      <c r="F13" s="13">
        <f t="shared" si="0"/>
        <v>0</v>
      </c>
      <c r="G13" s="28" t="s">
        <v>163</v>
      </c>
    </row>
    <row r="14" spans="1:7" ht="24.75">
      <c r="A14" s="10" t="s">
        <v>68</v>
      </c>
      <c r="B14" s="11" t="s">
        <v>132</v>
      </c>
      <c r="C14" s="12">
        <v>12</v>
      </c>
      <c r="D14" s="14" t="s">
        <v>10</v>
      </c>
      <c r="E14" s="13">
        <v>25</v>
      </c>
      <c r="F14" s="13">
        <f t="shared" si="0"/>
        <v>300</v>
      </c>
      <c r="G14" s="28">
        <v>44122100</v>
      </c>
    </row>
    <row r="15" spans="1:7" ht="24.75">
      <c r="A15" s="10" t="s">
        <v>69</v>
      </c>
      <c r="B15" s="11" t="s">
        <v>17</v>
      </c>
      <c r="C15" s="12">
        <v>8</v>
      </c>
      <c r="D15" s="14" t="s">
        <v>10</v>
      </c>
      <c r="E15" s="13">
        <v>30</v>
      </c>
      <c r="F15" s="13">
        <f t="shared" si="0"/>
        <v>240</v>
      </c>
      <c r="G15" s="28">
        <v>44122100</v>
      </c>
    </row>
    <row r="16" spans="1:7" ht="24.75">
      <c r="A16" s="10" t="s">
        <v>70</v>
      </c>
      <c r="B16" s="11" t="s">
        <v>18</v>
      </c>
      <c r="C16" s="12">
        <v>9</v>
      </c>
      <c r="D16" s="14" t="s">
        <v>15</v>
      </c>
      <c r="E16" s="13">
        <v>70</v>
      </c>
      <c r="F16" s="13">
        <f t="shared" si="0"/>
        <v>630</v>
      </c>
      <c r="G16" s="28">
        <v>44121600</v>
      </c>
    </row>
    <row r="17" spans="1:7" ht="24.75">
      <c r="A17" s="10" t="s">
        <v>71</v>
      </c>
      <c r="B17" s="11" t="s">
        <v>19</v>
      </c>
      <c r="C17" s="12">
        <v>4</v>
      </c>
      <c r="D17" s="14" t="s">
        <v>15</v>
      </c>
      <c r="E17" s="13">
        <v>288</v>
      </c>
      <c r="F17" s="13">
        <f t="shared" si="0"/>
        <v>1152</v>
      </c>
      <c r="G17" s="28">
        <v>44121601</v>
      </c>
    </row>
    <row r="18" spans="1:7" ht="24.75">
      <c r="A18" s="10" t="s">
        <v>72</v>
      </c>
      <c r="B18" s="11" t="s">
        <v>20</v>
      </c>
      <c r="C18" s="12">
        <v>34</v>
      </c>
      <c r="D18" s="14" t="s">
        <v>10</v>
      </c>
      <c r="E18" s="13">
        <v>7</v>
      </c>
      <c r="F18" s="13">
        <f t="shared" si="0"/>
        <v>238</v>
      </c>
      <c r="G18" s="28">
        <v>44122100</v>
      </c>
    </row>
    <row r="19" spans="1:7" ht="24.75">
      <c r="A19" s="10" t="s">
        <v>73</v>
      </c>
      <c r="B19" s="11" t="s">
        <v>21</v>
      </c>
      <c r="C19" s="12">
        <v>26</v>
      </c>
      <c r="D19" s="14" t="s">
        <v>10</v>
      </c>
      <c r="E19" s="13">
        <v>16</v>
      </c>
      <c r="F19" s="13">
        <f t="shared" si="0"/>
        <v>416</v>
      </c>
      <c r="G19" s="28">
        <v>44122100</v>
      </c>
    </row>
    <row r="20" spans="1:7" ht="24.75">
      <c r="A20" s="10" t="s">
        <v>74</v>
      </c>
      <c r="B20" s="11" t="s">
        <v>22</v>
      </c>
      <c r="C20" s="12">
        <v>3</v>
      </c>
      <c r="D20" s="14" t="s">
        <v>10</v>
      </c>
      <c r="E20" s="13">
        <v>50</v>
      </c>
      <c r="F20" s="13">
        <f t="shared" si="0"/>
        <v>150</v>
      </c>
      <c r="G20" s="28">
        <v>44122100</v>
      </c>
    </row>
    <row r="21" spans="1:7" ht="24.75">
      <c r="A21" s="10" t="s">
        <v>75</v>
      </c>
      <c r="B21" s="11" t="s">
        <v>23</v>
      </c>
      <c r="C21" s="12">
        <v>12</v>
      </c>
      <c r="D21" s="14" t="s">
        <v>10</v>
      </c>
      <c r="E21" s="13">
        <v>35</v>
      </c>
      <c r="F21" s="13">
        <f t="shared" si="0"/>
        <v>420</v>
      </c>
      <c r="G21" s="28">
        <v>44122100</v>
      </c>
    </row>
    <row r="22" spans="1:7" ht="24.75">
      <c r="A22" s="10" t="s">
        <v>76</v>
      </c>
      <c r="B22" s="11" t="s">
        <v>24</v>
      </c>
      <c r="C22" s="12">
        <v>15</v>
      </c>
      <c r="D22" s="14" t="s">
        <v>10</v>
      </c>
      <c r="E22" s="13">
        <v>22</v>
      </c>
      <c r="F22" s="13">
        <f t="shared" si="0"/>
        <v>330</v>
      </c>
      <c r="G22" s="28">
        <v>44122100</v>
      </c>
    </row>
    <row r="23" spans="1:7" ht="24.75">
      <c r="A23" s="10" t="s">
        <v>77</v>
      </c>
      <c r="B23" s="11" t="s">
        <v>25</v>
      </c>
      <c r="C23" s="12">
        <v>5</v>
      </c>
      <c r="D23" s="14" t="s">
        <v>10</v>
      </c>
      <c r="E23" s="13">
        <v>16</v>
      </c>
      <c r="F23" s="13">
        <f t="shared" si="0"/>
        <v>80</v>
      </c>
      <c r="G23" s="28">
        <v>44122100</v>
      </c>
    </row>
    <row r="24" spans="1:7" ht="24.75">
      <c r="A24" s="10" t="s">
        <v>78</v>
      </c>
      <c r="B24" s="11" t="s">
        <v>120</v>
      </c>
      <c r="C24" s="12">
        <v>11</v>
      </c>
      <c r="D24" s="14" t="s">
        <v>10</v>
      </c>
      <c r="E24" s="13">
        <v>10</v>
      </c>
      <c r="F24" s="13">
        <f t="shared" si="0"/>
        <v>110</v>
      </c>
      <c r="G24" s="28">
        <v>44122100</v>
      </c>
    </row>
    <row r="25" spans="1:7" ht="24.75">
      <c r="A25" s="10" t="s">
        <v>79</v>
      </c>
      <c r="B25" s="11" t="s">
        <v>26</v>
      </c>
      <c r="C25" s="12">
        <v>32</v>
      </c>
      <c r="D25" s="14" t="s">
        <v>27</v>
      </c>
      <c r="E25" s="13">
        <v>8</v>
      </c>
      <c r="F25" s="13">
        <f t="shared" si="0"/>
        <v>256</v>
      </c>
      <c r="G25" s="28">
        <v>44121700</v>
      </c>
    </row>
    <row r="26" spans="1:7" ht="24.75">
      <c r="A26" s="10" t="s">
        <v>80</v>
      </c>
      <c r="B26" s="11" t="s">
        <v>108</v>
      </c>
      <c r="C26" s="12">
        <v>11</v>
      </c>
      <c r="D26" s="14" t="s">
        <v>27</v>
      </c>
      <c r="E26" s="13">
        <v>8</v>
      </c>
      <c r="F26" s="13">
        <f t="shared" si="0"/>
        <v>88</v>
      </c>
      <c r="G26" s="28">
        <v>44121700</v>
      </c>
    </row>
    <row r="27" spans="1:7" ht="24.75">
      <c r="A27" s="10" t="s">
        <v>81</v>
      </c>
      <c r="B27" s="11" t="s">
        <v>109</v>
      </c>
      <c r="C27" s="12">
        <v>23</v>
      </c>
      <c r="D27" s="14" t="s">
        <v>27</v>
      </c>
      <c r="E27" s="13">
        <v>8</v>
      </c>
      <c r="F27" s="13">
        <f t="shared" si="0"/>
        <v>184</v>
      </c>
      <c r="G27" s="28">
        <v>44121700</v>
      </c>
    </row>
    <row r="28" spans="1:7" ht="24.75">
      <c r="A28" s="10" t="s">
        <v>82</v>
      </c>
      <c r="B28" s="11" t="s">
        <v>28</v>
      </c>
      <c r="C28" s="12">
        <v>28</v>
      </c>
      <c r="D28" s="14" t="s">
        <v>27</v>
      </c>
      <c r="E28" s="13">
        <v>5</v>
      </c>
      <c r="F28" s="13">
        <f t="shared" si="0"/>
        <v>140</v>
      </c>
      <c r="G28" s="28">
        <v>44121700</v>
      </c>
    </row>
    <row r="29" spans="1:7" ht="24.75">
      <c r="A29" s="10" t="s">
        <v>83</v>
      </c>
      <c r="B29" s="11" t="s">
        <v>29</v>
      </c>
      <c r="C29" s="12">
        <v>30</v>
      </c>
      <c r="D29" s="14" t="s">
        <v>30</v>
      </c>
      <c r="E29" s="13">
        <v>5</v>
      </c>
      <c r="F29" s="13">
        <f aca="true" t="shared" si="1" ref="F29:F52">C29*E29</f>
        <v>150</v>
      </c>
      <c r="G29" s="28">
        <v>44121800</v>
      </c>
    </row>
    <row r="30" spans="1:7" ht="24.75">
      <c r="A30" s="10" t="s">
        <v>84</v>
      </c>
      <c r="B30" s="11" t="s">
        <v>33</v>
      </c>
      <c r="C30" s="12">
        <v>13</v>
      </c>
      <c r="D30" s="14" t="s">
        <v>27</v>
      </c>
      <c r="E30" s="13">
        <v>45</v>
      </c>
      <c r="F30" s="13">
        <f t="shared" si="1"/>
        <v>585</v>
      </c>
      <c r="G30" s="28">
        <v>44121800</v>
      </c>
    </row>
    <row r="31" spans="1:7" ht="24.75">
      <c r="A31" s="10" t="s">
        <v>85</v>
      </c>
      <c r="B31" s="11" t="s">
        <v>57</v>
      </c>
      <c r="C31" s="12">
        <v>6</v>
      </c>
      <c r="D31" s="14" t="s">
        <v>27</v>
      </c>
      <c r="E31" s="13">
        <v>15</v>
      </c>
      <c r="F31" s="13">
        <f t="shared" si="1"/>
        <v>90</v>
      </c>
      <c r="G31" s="28">
        <v>44121700</v>
      </c>
    </row>
    <row r="32" spans="1:7" ht="24.75">
      <c r="A32" s="10" t="s">
        <v>86</v>
      </c>
      <c r="B32" s="11" t="s">
        <v>110</v>
      </c>
      <c r="C32" s="12">
        <v>3</v>
      </c>
      <c r="D32" s="14" t="s">
        <v>27</v>
      </c>
      <c r="E32" s="13">
        <v>15</v>
      </c>
      <c r="F32" s="13">
        <f t="shared" si="1"/>
        <v>45</v>
      </c>
      <c r="G32" s="28">
        <v>44121700</v>
      </c>
    </row>
    <row r="33" spans="1:7" ht="24.75">
      <c r="A33" s="10" t="s">
        <v>87</v>
      </c>
      <c r="B33" s="11" t="s">
        <v>111</v>
      </c>
      <c r="C33" s="12">
        <v>5</v>
      </c>
      <c r="D33" s="14" t="s">
        <v>27</v>
      </c>
      <c r="E33" s="13">
        <v>15</v>
      </c>
      <c r="F33" s="13">
        <f t="shared" si="1"/>
        <v>75</v>
      </c>
      <c r="G33" s="28">
        <v>44121700</v>
      </c>
    </row>
    <row r="34" spans="1:7" ht="24.75">
      <c r="A34" s="10" t="s">
        <v>88</v>
      </c>
      <c r="B34" s="11" t="s">
        <v>119</v>
      </c>
      <c r="C34" s="12">
        <v>6</v>
      </c>
      <c r="D34" s="14" t="s">
        <v>27</v>
      </c>
      <c r="E34" s="13">
        <v>10</v>
      </c>
      <c r="F34" s="13">
        <f t="shared" si="1"/>
        <v>60</v>
      </c>
      <c r="G34" s="28">
        <v>44121700</v>
      </c>
    </row>
    <row r="35" spans="1:7" ht="24.75">
      <c r="A35" s="10" t="s">
        <v>89</v>
      </c>
      <c r="B35" s="11" t="s">
        <v>135</v>
      </c>
      <c r="C35" s="12">
        <v>4</v>
      </c>
      <c r="D35" s="14" t="s">
        <v>27</v>
      </c>
      <c r="E35" s="13">
        <v>20</v>
      </c>
      <c r="F35" s="13">
        <f t="shared" si="1"/>
        <v>80</v>
      </c>
      <c r="G35" s="28">
        <v>44121700</v>
      </c>
    </row>
    <row r="36" spans="1:7" ht="24.75">
      <c r="A36" s="10" t="s">
        <v>90</v>
      </c>
      <c r="B36" s="11" t="s">
        <v>34</v>
      </c>
      <c r="C36" s="12">
        <v>11</v>
      </c>
      <c r="D36" s="14" t="s">
        <v>15</v>
      </c>
      <c r="E36" s="13">
        <v>25</v>
      </c>
      <c r="F36" s="13">
        <f t="shared" si="1"/>
        <v>275</v>
      </c>
      <c r="G36" s="28">
        <v>44111800</v>
      </c>
    </row>
    <row r="37" spans="1:7" ht="24.75">
      <c r="A37" s="10" t="s">
        <v>91</v>
      </c>
      <c r="B37" s="11" t="s">
        <v>36</v>
      </c>
      <c r="C37" s="21">
        <v>1000</v>
      </c>
      <c r="D37" s="14" t="s">
        <v>35</v>
      </c>
      <c r="E37" s="13">
        <v>0.5</v>
      </c>
      <c r="F37" s="13">
        <f t="shared" si="1"/>
        <v>500</v>
      </c>
      <c r="G37" s="28">
        <v>44121500</v>
      </c>
    </row>
    <row r="38" spans="1:7" ht="24.75">
      <c r="A38" s="10" t="s">
        <v>92</v>
      </c>
      <c r="B38" s="11" t="s">
        <v>128</v>
      </c>
      <c r="C38" s="21">
        <v>20</v>
      </c>
      <c r="D38" s="14" t="s">
        <v>35</v>
      </c>
      <c r="E38" s="13">
        <v>2</v>
      </c>
      <c r="F38" s="13">
        <f t="shared" si="1"/>
        <v>40</v>
      </c>
      <c r="G38" s="28">
        <v>44122000</v>
      </c>
    </row>
    <row r="39" spans="1:7" ht="24.75">
      <c r="A39" s="10" t="s">
        <v>93</v>
      </c>
      <c r="B39" s="11" t="s">
        <v>129</v>
      </c>
      <c r="C39" s="21">
        <v>44</v>
      </c>
      <c r="D39" s="14" t="s">
        <v>35</v>
      </c>
      <c r="E39" s="13">
        <v>1.25</v>
      </c>
      <c r="F39" s="13">
        <f t="shared" si="1"/>
        <v>55</v>
      </c>
      <c r="G39" s="28">
        <v>44122000</v>
      </c>
    </row>
    <row r="40" spans="1:7" ht="24.75">
      <c r="A40" s="10" t="s">
        <v>94</v>
      </c>
      <c r="B40" s="11" t="s">
        <v>37</v>
      </c>
      <c r="C40" s="12">
        <v>3</v>
      </c>
      <c r="D40" s="14" t="s">
        <v>15</v>
      </c>
      <c r="E40" s="13">
        <v>27</v>
      </c>
      <c r="F40" s="13">
        <f t="shared" si="1"/>
        <v>81</v>
      </c>
      <c r="G40" s="28">
        <v>44121600</v>
      </c>
    </row>
    <row r="41" spans="1:7" ht="24.75">
      <c r="A41" s="10" t="s">
        <v>95</v>
      </c>
      <c r="B41" s="11" t="s">
        <v>38</v>
      </c>
      <c r="C41" s="12">
        <v>5</v>
      </c>
      <c r="D41" s="14" t="s">
        <v>15</v>
      </c>
      <c r="E41" s="13">
        <v>43</v>
      </c>
      <c r="F41" s="13">
        <f t="shared" si="1"/>
        <v>215</v>
      </c>
      <c r="G41" s="28">
        <v>44121600</v>
      </c>
    </row>
    <row r="42" spans="1:7" ht="24.75">
      <c r="A42" s="10" t="s">
        <v>96</v>
      </c>
      <c r="B42" s="11" t="s">
        <v>39</v>
      </c>
      <c r="C42" s="12">
        <v>23</v>
      </c>
      <c r="D42" s="14" t="s">
        <v>15</v>
      </c>
      <c r="E42" s="13">
        <v>5</v>
      </c>
      <c r="F42" s="13">
        <f t="shared" si="1"/>
        <v>115</v>
      </c>
      <c r="G42" s="28">
        <v>31201600</v>
      </c>
    </row>
    <row r="43" spans="1:7" ht="24.75">
      <c r="A43" s="10" t="s">
        <v>97</v>
      </c>
      <c r="B43" s="11" t="s">
        <v>112</v>
      </c>
      <c r="C43" s="12">
        <v>9</v>
      </c>
      <c r="D43" s="14" t="s">
        <v>27</v>
      </c>
      <c r="E43" s="13">
        <v>24</v>
      </c>
      <c r="F43" s="13">
        <f t="shared" si="1"/>
        <v>216</v>
      </c>
      <c r="G43" s="28">
        <v>31201600</v>
      </c>
    </row>
    <row r="44" spans="1:7" ht="24.75">
      <c r="A44" s="10" t="s">
        <v>98</v>
      </c>
      <c r="B44" s="11" t="s">
        <v>40</v>
      </c>
      <c r="C44" s="12">
        <v>43</v>
      </c>
      <c r="D44" s="14" t="s">
        <v>32</v>
      </c>
      <c r="E44" s="13">
        <v>7</v>
      </c>
      <c r="F44" s="13">
        <f t="shared" si="1"/>
        <v>301</v>
      </c>
      <c r="G44" s="28">
        <v>31151500</v>
      </c>
    </row>
    <row r="45" spans="1:7" ht="24.75">
      <c r="A45" s="10" t="s">
        <v>99</v>
      </c>
      <c r="B45" s="11" t="s">
        <v>41</v>
      </c>
      <c r="C45" s="12">
        <v>18</v>
      </c>
      <c r="D45" s="14" t="s">
        <v>32</v>
      </c>
      <c r="E45" s="13">
        <v>12</v>
      </c>
      <c r="F45" s="13">
        <f t="shared" si="1"/>
        <v>216</v>
      </c>
      <c r="G45" s="28">
        <v>31151500</v>
      </c>
    </row>
    <row r="46" spans="1:7" ht="24.75">
      <c r="A46" s="10" t="s">
        <v>100</v>
      </c>
      <c r="B46" s="11" t="s">
        <v>42</v>
      </c>
      <c r="C46" s="12">
        <v>9</v>
      </c>
      <c r="D46" s="14" t="s">
        <v>32</v>
      </c>
      <c r="E46" s="13">
        <v>56</v>
      </c>
      <c r="F46" s="13">
        <f t="shared" si="1"/>
        <v>504</v>
      </c>
      <c r="G46" s="28">
        <v>31151500</v>
      </c>
    </row>
    <row r="47" spans="1:7" ht="24.75">
      <c r="A47" s="10" t="s">
        <v>101</v>
      </c>
      <c r="B47" s="11" t="s">
        <v>43</v>
      </c>
      <c r="C47" s="12">
        <v>8</v>
      </c>
      <c r="D47" s="14" t="s">
        <v>15</v>
      </c>
      <c r="E47" s="13">
        <v>18</v>
      </c>
      <c r="F47" s="13">
        <f t="shared" si="1"/>
        <v>144</v>
      </c>
      <c r="G47" s="28">
        <v>44122000</v>
      </c>
    </row>
    <row r="48" spans="1:7" ht="24.75">
      <c r="A48" s="10" t="s">
        <v>102</v>
      </c>
      <c r="B48" s="11" t="s">
        <v>123</v>
      </c>
      <c r="C48" s="12">
        <v>8</v>
      </c>
      <c r="D48" s="14" t="s">
        <v>15</v>
      </c>
      <c r="E48" s="13">
        <v>35</v>
      </c>
      <c r="F48" s="13">
        <f t="shared" si="1"/>
        <v>280</v>
      </c>
      <c r="G48" s="28">
        <v>44122000</v>
      </c>
    </row>
    <row r="49" spans="1:7" ht="24.75">
      <c r="A49" s="10" t="s">
        <v>103</v>
      </c>
      <c r="B49" s="11" t="s">
        <v>124</v>
      </c>
      <c r="C49" s="12">
        <v>4</v>
      </c>
      <c r="D49" s="14" t="s">
        <v>15</v>
      </c>
      <c r="E49" s="13">
        <v>51</v>
      </c>
      <c r="F49" s="13">
        <f t="shared" si="1"/>
        <v>204</v>
      </c>
      <c r="G49" s="28">
        <v>44122000</v>
      </c>
    </row>
    <row r="50" spans="1:7" ht="24.75">
      <c r="A50" s="10" t="s">
        <v>104</v>
      </c>
      <c r="B50" s="11" t="s">
        <v>125</v>
      </c>
      <c r="C50" s="12">
        <v>6</v>
      </c>
      <c r="D50" s="14" t="s">
        <v>15</v>
      </c>
      <c r="E50" s="13">
        <v>70</v>
      </c>
      <c r="F50" s="13">
        <f t="shared" si="1"/>
        <v>420</v>
      </c>
      <c r="G50" s="28">
        <v>44122000</v>
      </c>
    </row>
    <row r="51" spans="1:7" ht="24.75">
      <c r="A51" s="10" t="s">
        <v>105</v>
      </c>
      <c r="B51" s="11" t="s">
        <v>44</v>
      </c>
      <c r="C51" s="12">
        <v>65</v>
      </c>
      <c r="D51" s="14" t="s">
        <v>35</v>
      </c>
      <c r="E51" s="13">
        <v>2.75</v>
      </c>
      <c r="F51" s="13">
        <f t="shared" si="1"/>
        <v>178.75</v>
      </c>
      <c r="G51" s="28">
        <v>44122000</v>
      </c>
    </row>
    <row r="52" spans="1:7" ht="24.75">
      <c r="A52" s="10" t="s">
        <v>137</v>
      </c>
      <c r="B52" s="11" t="s">
        <v>45</v>
      </c>
      <c r="C52" s="12">
        <v>6</v>
      </c>
      <c r="D52" s="14" t="s">
        <v>15</v>
      </c>
      <c r="E52" s="13">
        <v>260</v>
      </c>
      <c r="F52" s="13">
        <f t="shared" si="1"/>
        <v>1560</v>
      </c>
      <c r="G52" s="28">
        <v>44101600</v>
      </c>
    </row>
    <row r="53" spans="1:7" ht="24.75">
      <c r="A53" s="10" t="s">
        <v>138</v>
      </c>
      <c r="B53" s="11" t="s">
        <v>114</v>
      </c>
      <c r="C53" s="12">
        <v>10</v>
      </c>
      <c r="D53" s="14" t="s">
        <v>32</v>
      </c>
      <c r="E53" s="13">
        <v>31</v>
      </c>
      <c r="F53" s="13">
        <f>C53*E53</f>
        <v>310</v>
      </c>
      <c r="G53" s="28">
        <v>44103500</v>
      </c>
    </row>
    <row r="54" spans="1:7" ht="24.75">
      <c r="A54" s="10" t="s">
        <v>139</v>
      </c>
      <c r="B54" s="11" t="s">
        <v>46</v>
      </c>
      <c r="C54" s="12">
        <v>28</v>
      </c>
      <c r="D54" s="14" t="s">
        <v>31</v>
      </c>
      <c r="E54" s="13">
        <v>5.2</v>
      </c>
      <c r="F54" s="13">
        <f>C54*E54</f>
        <v>145.6</v>
      </c>
      <c r="G54" s="28">
        <v>43211700</v>
      </c>
    </row>
    <row r="55" spans="1:7" ht="24.75">
      <c r="A55" s="10" t="s">
        <v>140</v>
      </c>
      <c r="B55" s="11" t="s">
        <v>58</v>
      </c>
      <c r="C55" s="12">
        <v>33</v>
      </c>
      <c r="D55" s="14" t="s">
        <v>31</v>
      </c>
      <c r="E55" s="13">
        <v>8</v>
      </c>
      <c r="F55" s="13">
        <f>C55*E55</f>
        <v>264</v>
      </c>
      <c r="G55" s="28">
        <v>43211700</v>
      </c>
    </row>
    <row r="56" spans="1:7" ht="24.75">
      <c r="A56" s="10" t="s">
        <v>141</v>
      </c>
      <c r="B56" s="11" t="s">
        <v>116</v>
      </c>
      <c r="C56" s="12">
        <v>2</v>
      </c>
      <c r="D56" s="14" t="s">
        <v>32</v>
      </c>
      <c r="E56" s="13">
        <v>197</v>
      </c>
      <c r="F56" s="13">
        <f>C56*E56</f>
        <v>394</v>
      </c>
      <c r="G56" s="28">
        <v>44103500</v>
      </c>
    </row>
    <row r="57" spans="1:7" ht="24.75">
      <c r="A57" s="10" t="s">
        <v>142</v>
      </c>
      <c r="B57" s="11" t="s">
        <v>115</v>
      </c>
      <c r="C57" s="12">
        <v>4</v>
      </c>
      <c r="D57" s="14" t="s">
        <v>32</v>
      </c>
      <c r="E57" s="13">
        <v>31</v>
      </c>
      <c r="F57" s="13">
        <f>C57*E57</f>
        <v>124</v>
      </c>
      <c r="G57" s="28">
        <v>44103500</v>
      </c>
    </row>
    <row r="58" spans="1:7" ht="24.75">
      <c r="A58" s="10" t="s">
        <v>143</v>
      </c>
      <c r="B58" s="11" t="s">
        <v>47</v>
      </c>
      <c r="C58" s="12">
        <v>4</v>
      </c>
      <c r="D58" s="14" t="s">
        <v>32</v>
      </c>
      <c r="E58" s="13">
        <v>30</v>
      </c>
      <c r="F58" s="13">
        <f aca="true" t="shared" si="2" ref="F58:F76">C58*E58</f>
        <v>120</v>
      </c>
      <c r="G58" s="28">
        <v>44103500</v>
      </c>
    </row>
    <row r="59" spans="1:7" ht="24.75">
      <c r="A59" s="10" t="s">
        <v>144</v>
      </c>
      <c r="B59" s="11" t="s">
        <v>54</v>
      </c>
      <c r="C59" s="12">
        <v>3</v>
      </c>
      <c r="D59" s="14" t="s">
        <v>10</v>
      </c>
      <c r="E59" s="13">
        <v>1760</v>
      </c>
      <c r="F59" s="13">
        <f t="shared" si="2"/>
        <v>5280</v>
      </c>
      <c r="G59" s="28">
        <v>60121800</v>
      </c>
    </row>
    <row r="60" spans="1:7" ht="24.75">
      <c r="A60" s="10" t="s">
        <v>145</v>
      </c>
      <c r="B60" s="11" t="s">
        <v>48</v>
      </c>
      <c r="C60" s="12">
        <v>5</v>
      </c>
      <c r="D60" s="14" t="s">
        <v>10</v>
      </c>
      <c r="E60" s="13">
        <v>2690</v>
      </c>
      <c r="F60" s="13">
        <f t="shared" si="2"/>
        <v>13450</v>
      </c>
      <c r="G60" s="28">
        <v>60121800</v>
      </c>
    </row>
    <row r="61" spans="1:7" ht="24.75">
      <c r="A61" s="10" t="s">
        <v>146</v>
      </c>
      <c r="B61" s="11" t="s">
        <v>49</v>
      </c>
      <c r="C61" s="12">
        <v>3</v>
      </c>
      <c r="D61" s="14" t="s">
        <v>10</v>
      </c>
      <c r="E61" s="13">
        <v>2450</v>
      </c>
      <c r="F61" s="13">
        <f t="shared" si="2"/>
        <v>7350</v>
      </c>
      <c r="G61" s="28">
        <v>60121800</v>
      </c>
    </row>
    <row r="62" spans="1:7" ht="24.75">
      <c r="A62" s="10" t="s">
        <v>147</v>
      </c>
      <c r="B62" s="11" t="s">
        <v>133</v>
      </c>
      <c r="C62" s="12">
        <v>4</v>
      </c>
      <c r="D62" s="14" t="s">
        <v>10</v>
      </c>
      <c r="E62" s="13">
        <v>1540</v>
      </c>
      <c r="F62" s="13">
        <f t="shared" si="2"/>
        <v>6160</v>
      </c>
      <c r="G62" s="28">
        <v>60121800</v>
      </c>
    </row>
    <row r="63" spans="1:7" ht="24.75">
      <c r="A63" s="10" t="s">
        <v>148</v>
      </c>
      <c r="B63" s="11" t="s">
        <v>162</v>
      </c>
      <c r="C63" s="12">
        <v>4</v>
      </c>
      <c r="D63" s="14" t="s">
        <v>10</v>
      </c>
      <c r="E63" s="13">
        <v>1630</v>
      </c>
      <c r="F63" s="13">
        <f t="shared" si="2"/>
        <v>6520</v>
      </c>
      <c r="G63" s="28">
        <v>60121800</v>
      </c>
    </row>
    <row r="64" spans="1:7" ht="24.75">
      <c r="A64" s="10" t="s">
        <v>149</v>
      </c>
      <c r="B64" s="11" t="s">
        <v>134</v>
      </c>
      <c r="C64" s="12">
        <v>2</v>
      </c>
      <c r="D64" s="14" t="s">
        <v>10</v>
      </c>
      <c r="E64" s="13">
        <v>4290</v>
      </c>
      <c r="F64" s="13">
        <f t="shared" si="2"/>
        <v>8580</v>
      </c>
      <c r="G64" s="28">
        <v>60121800</v>
      </c>
    </row>
    <row r="65" spans="1:7" ht="24.75">
      <c r="A65" s="10" t="s">
        <v>150</v>
      </c>
      <c r="B65" s="11" t="s">
        <v>49</v>
      </c>
      <c r="C65" s="12">
        <v>2</v>
      </c>
      <c r="D65" s="14" t="s">
        <v>10</v>
      </c>
      <c r="E65" s="13">
        <v>2430</v>
      </c>
      <c r="F65" s="13">
        <f t="shared" si="2"/>
        <v>4860</v>
      </c>
      <c r="G65" s="28">
        <v>60121800</v>
      </c>
    </row>
    <row r="66" spans="1:7" ht="24.75">
      <c r="A66" s="10" t="s">
        <v>151</v>
      </c>
      <c r="B66" s="11" t="s">
        <v>56</v>
      </c>
      <c r="C66" s="12">
        <v>1</v>
      </c>
      <c r="D66" s="14" t="s">
        <v>10</v>
      </c>
      <c r="E66" s="13">
        <v>350</v>
      </c>
      <c r="F66" s="13">
        <f t="shared" si="2"/>
        <v>350</v>
      </c>
      <c r="G66" s="28">
        <v>60121800</v>
      </c>
    </row>
    <row r="67" spans="1:7" ht="24.75">
      <c r="A67" s="10" t="s">
        <v>152</v>
      </c>
      <c r="B67" s="11" t="s">
        <v>50</v>
      </c>
      <c r="C67" s="12">
        <v>1</v>
      </c>
      <c r="D67" s="14" t="s">
        <v>10</v>
      </c>
      <c r="E67" s="13">
        <v>250</v>
      </c>
      <c r="F67" s="13">
        <f t="shared" si="2"/>
        <v>250</v>
      </c>
      <c r="G67" s="28">
        <v>43211700</v>
      </c>
    </row>
    <row r="68" spans="1:7" ht="24.75">
      <c r="A68" s="10" t="s">
        <v>153</v>
      </c>
      <c r="B68" s="11" t="s">
        <v>130</v>
      </c>
      <c r="C68" s="12">
        <v>2</v>
      </c>
      <c r="D68" s="14" t="s">
        <v>15</v>
      </c>
      <c r="E68" s="13">
        <v>300</v>
      </c>
      <c r="F68" s="13">
        <f t="shared" si="2"/>
        <v>600</v>
      </c>
      <c r="G68" s="28">
        <v>43211700</v>
      </c>
    </row>
    <row r="69" spans="1:7" ht="24.75">
      <c r="A69" s="10" t="s">
        <v>154</v>
      </c>
      <c r="B69" s="11" t="s">
        <v>51</v>
      </c>
      <c r="C69" s="12">
        <v>3</v>
      </c>
      <c r="D69" s="14" t="s">
        <v>15</v>
      </c>
      <c r="E69" s="13">
        <v>254</v>
      </c>
      <c r="F69" s="13">
        <f t="shared" si="2"/>
        <v>762</v>
      </c>
      <c r="G69" s="28">
        <v>4322280</v>
      </c>
    </row>
    <row r="70" spans="1:7" ht="24.75">
      <c r="A70" s="10" t="s">
        <v>155</v>
      </c>
      <c r="B70" s="11" t="s">
        <v>55</v>
      </c>
      <c r="C70" s="12">
        <v>3</v>
      </c>
      <c r="D70" s="14" t="s">
        <v>10</v>
      </c>
      <c r="E70" s="13">
        <v>54</v>
      </c>
      <c r="F70" s="13">
        <f t="shared" si="2"/>
        <v>162</v>
      </c>
      <c r="G70" s="28">
        <v>44103100</v>
      </c>
    </row>
    <row r="71" spans="1:7" ht="24.75">
      <c r="A71" s="10" t="s">
        <v>156</v>
      </c>
      <c r="B71" s="11" t="s">
        <v>59</v>
      </c>
      <c r="C71" s="12">
        <v>4</v>
      </c>
      <c r="D71" s="14" t="s">
        <v>10</v>
      </c>
      <c r="E71" s="13">
        <v>181</v>
      </c>
      <c r="F71" s="13">
        <f t="shared" si="2"/>
        <v>724</v>
      </c>
      <c r="G71" s="28">
        <v>44111500</v>
      </c>
    </row>
    <row r="72" spans="1:7" ht="24.75">
      <c r="A72" s="10" t="s">
        <v>157</v>
      </c>
      <c r="B72" s="11" t="s">
        <v>113</v>
      </c>
      <c r="C72" s="12">
        <v>9</v>
      </c>
      <c r="D72" s="14" t="s">
        <v>15</v>
      </c>
      <c r="E72" s="13">
        <v>20</v>
      </c>
      <c r="F72" s="13">
        <f t="shared" si="2"/>
        <v>180</v>
      </c>
      <c r="G72" s="28">
        <v>44121600</v>
      </c>
    </row>
    <row r="73" spans="1:7" ht="24.75">
      <c r="A73" s="10" t="s">
        <v>158</v>
      </c>
      <c r="B73" s="11" t="s">
        <v>118</v>
      </c>
      <c r="C73" s="12">
        <v>3</v>
      </c>
      <c r="D73" s="14" t="s">
        <v>15</v>
      </c>
      <c r="E73" s="13">
        <v>200</v>
      </c>
      <c r="F73" s="13">
        <f t="shared" si="2"/>
        <v>600</v>
      </c>
      <c r="G73" s="28">
        <v>44111500</v>
      </c>
    </row>
    <row r="74" spans="1:7" ht="24.75">
      <c r="A74" s="10" t="s">
        <v>159</v>
      </c>
      <c r="B74" s="11" t="s">
        <v>121</v>
      </c>
      <c r="C74" s="12">
        <v>1</v>
      </c>
      <c r="D74" s="14" t="s">
        <v>122</v>
      </c>
      <c r="E74" s="13">
        <v>450</v>
      </c>
      <c r="F74" s="13">
        <f t="shared" si="2"/>
        <v>450</v>
      </c>
      <c r="G74" s="28">
        <v>43191500</v>
      </c>
    </row>
    <row r="75" spans="1:7" ht="24.75">
      <c r="A75" s="10" t="s">
        <v>160</v>
      </c>
      <c r="B75" s="11" t="s">
        <v>126</v>
      </c>
      <c r="C75" s="12">
        <v>6</v>
      </c>
      <c r="D75" s="14" t="s">
        <v>127</v>
      </c>
      <c r="E75" s="13">
        <v>60</v>
      </c>
      <c r="F75" s="13">
        <f t="shared" si="2"/>
        <v>360</v>
      </c>
      <c r="G75" s="28">
        <v>14111500</v>
      </c>
    </row>
    <row r="76" spans="1:7" ht="24.75">
      <c r="A76" s="23" t="s">
        <v>161</v>
      </c>
      <c r="B76" s="19" t="s">
        <v>136</v>
      </c>
      <c r="C76" s="25">
        <v>4</v>
      </c>
      <c r="D76" s="26" t="s">
        <v>127</v>
      </c>
      <c r="E76" s="24">
        <v>140</v>
      </c>
      <c r="F76" s="24">
        <f t="shared" si="2"/>
        <v>560</v>
      </c>
      <c r="G76" s="29">
        <v>14111500</v>
      </c>
    </row>
    <row r="77" spans="3:6" ht="25.5" thickBot="1">
      <c r="C77" s="123" t="s">
        <v>52</v>
      </c>
      <c r="D77" s="123"/>
      <c r="E77" s="124"/>
      <c r="F77" s="22">
        <f>SUM(F5:F76)</f>
        <v>78188.35</v>
      </c>
    </row>
    <row r="78" ht="25.5" thickTop="1"/>
  </sheetData>
  <sheetProtection/>
  <mergeCells count="5">
    <mergeCell ref="C77:E77"/>
    <mergeCell ref="C4:D4"/>
    <mergeCell ref="A1:G1"/>
    <mergeCell ref="A2:G2"/>
    <mergeCell ref="A3:G3"/>
  </mergeCells>
  <printOptions/>
  <pageMargins left="0.21" right="0.35" top="0.66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E31"/>
  <sheetViews>
    <sheetView zoomScalePageLayoutView="0" workbookViewId="0" topLeftCell="A1">
      <selection activeCell="A44" sqref="A44"/>
    </sheetView>
  </sheetViews>
  <sheetFormatPr defaultColWidth="9.140625" defaultRowHeight="12.75"/>
  <cols>
    <col min="1" max="1" width="15.00390625" style="0" customWidth="1"/>
    <col min="2" max="2" width="12.421875" style="0" customWidth="1"/>
    <col min="3" max="3" width="15.00390625" style="0" customWidth="1"/>
    <col min="4" max="4" width="9.7109375" style="0" bestFit="1" customWidth="1"/>
    <col min="5" max="5" width="12.7109375" style="0" bestFit="1" customWidth="1"/>
  </cols>
  <sheetData>
    <row r="1" spans="1:4" ht="12.75">
      <c r="A1" s="128" t="s">
        <v>175</v>
      </c>
      <c r="B1" s="129"/>
      <c r="C1" s="129"/>
      <c r="D1" s="129"/>
    </row>
    <row r="2" spans="1:4" ht="12.75">
      <c r="A2" s="128" t="s">
        <v>176</v>
      </c>
      <c r="B2" s="128"/>
      <c r="C2" s="128"/>
      <c r="D2" s="128"/>
    </row>
    <row r="3" spans="1:3" ht="12.75">
      <c r="A3" t="s">
        <v>166</v>
      </c>
      <c r="B3">
        <v>2509</v>
      </c>
      <c r="C3" t="s">
        <v>167</v>
      </c>
    </row>
    <row r="4" spans="1:3" ht="12.75">
      <c r="A4" t="s">
        <v>168</v>
      </c>
      <c r="B4">
        <v>2500900133</v>
      </c>
      <c r="C4" t="s">
        <v>169</v>
      </c>
    </row>
    <row r="5" spans="1:3" ht="12.75">
      <c r="A5" t="s">
        <v>170</v>
      </c>
      <c r="B5">
        <v>2500900133</v>
      </c>
      <c r="C5" t="s">
        <v>169</v>
      </c>
    </row>
    <row r="6" spans="1:4" ht="12.75">
      <c r="A6" s="43" t="s">
        <v>173</v>
      </c>
      <c r="B6" t="s">
        <v>172</v>
      </c>
      <c r="C6" t="s">
        <v>174</v>
      </c>
      <c r="D6" s="43" t="s">
        <v>164</v>
      </c>
    </row>
    <row r="7" spans="1:4" ht="12.75">
      <c r="A7">
        <v>1105010105</v>
      </c>
      <c r="B7">
        <v>14111800</v>
      </c>
      <c r="C7">
        <v>2500900133</v>
      </c>
      <c r="D7" s="42">
        <v>-26642</v>
      </c>
    </row>
    <row r="8" spans="1:4" ht="12.75">
      <c r="A8">
        <v>1105010105</v>
      </c>
      <c r="B8">
        <v>14121800</v>
      </c>
      <c r="C8">
        <v>2500900133</v>
      </c>
      <c r="D8" s="42">
        <v>29396</v>
      </c>
    </row>
    <row r="9" spans="1:4" ht="12.75">
      <c r="A9">
        <v>1105010105</v>
      </c>
      <c r="B9">
        <v>31151500</v>
      </c>
      <c r="C9">
        <v>2500900133</v>
      </c>
      <c r="D9">
        <v>600</v>
      </c>
    </row>
    <row r="10" spans="1:4" ht="12.75">
      <c r="A10">
        <v>1105010105</v>
      </c>
      <c r="B10">
        <v>31201600</v>
      </c>
      <c r="C10">
        <v>2500900133</v>
      </c>
      <c r="D10">
        <v>0</v>
      </c>
    </row>
    <row r="11" spans="1:4" ht="12.75">
      <c r="A11">
        <v>1105010105</v>
      </c>
      <c r="B11">
        <v>39121500</v>
      </c>
      <c r="C11">
        <v>2500900133</v>
      </c>
      <c r="D11">
        <v>0</v>
      </c>
    </row>
    <row r="12" spans="1:4" ht="12.75">
      <c r="A12">
        <v>1105010105</v>
      </c>
      <c r="B12">
        <v>43201800</v>
      </c>
      <c r="C12">
        <v>2500900133</v>
      </c>
      <c r="D12">
        <v>0</v>
      </c>
    </row>
    <row r="13" spans="1:4" ht="12.75">
      <c r="A13">
        <v>1105010105</v>
      </c>
      <c r="B13">
        <v>43211700</v>
      </c>
      <c r="C13">
        <v>2500900133</v>
      </c>
      <c r="D13">
        <v>0</v>
      </c>
    </row>
    <row r="14" spans="1:4" ht="12.75">
      <c r="A14">
        <v>1105010105</v>
      </c>
      <c r="B14">
        <v>44101700</v>
      </c>
      <c r="C14">
        <v>2500900133</v>
      </c>
      <c r="D14">
        <v>0</v>
      </c>
    </row>
    <row r="15" spans="1:4" ht="12.75">
      <c r="A15">
        <v>1105010105</v>
      </c>
      <c r="B15">
        <v>44101800</v>
      </c>
      <c r="C15">
        <v>2500900133</v>
      </c>
      <c r="D15">
        <v>0</v>
      </c>
    </row>
    <row r="16" spans="1:4" ht="12.75">
      <c r="A16">
        <v>1105010105</v>
      </c>
      <c r="B16">
        <v>44103100</v>
      </c>
      <c r="C16">
        <v>2500900133</v>
      </c>
      <c r="D16" s="42">
        <v>19268</v>
      </c>
    </row>
    <row r="17" spans="1:4" ht="12.75">
      <c r="A17">
        <v>1105010105</v>
      </c>
      <c r="B17">
        <v>44103200</v>
      </c>
      <c r="C17">
        <v>2500900133</v>
      </c>
      <c r="D17" s="42">
        <v>4800</v>
      </c>
    </row>
    <row r="18" spans="1:4" ht="12.75">
      <c r="A18">
        <v>1105010105</v>
      </c>
      <c r="B18">
        <v>44103500</v>
      </c>
      <c r="C18">
        <v>2500900133</v>
      </c>
      <c r="D18">
        <v>600</v>
      </c>
    </row>
    <row r="19" spans="1:4" ht="12.75">
      <c r="A19">
        <v>1105010105</v>
      </c>
      <c r="B19">
        <v>44105100</v>
      </c>
      <c r="C19">
        <v>2500900133</v>
      </c>
      <c r="D19" s="42">
        <v>8000</v>
      </c>
    </row>
    <row r="20" spans="1:4" ht="12.75">
      <c r="A20">
        <v>1105010105</v>
      </c>
      <c r="B20">
        <v>44111500</v>
      </c>
      <c r="C20">
        <v>2500900133</v>
      </c>
      <c r="D20">
        <v>0</v>
      </c>
    </row>
    <row r="21" spans="1:4" ht="12.75">
      <c r="A21">
        <v>1105010105</v>
      </c>
      <c r="B21">
        <v>44111800</v>
      </c>
      <c r="C21">
        <v>2500900133</v>
      </c>
      <c r="D21">
        <v>0</v>
      </c>
    </row>
    <row r="22" spans="1:4" ht="12.75">
      <c r="A22">
        <v>1105010105</v>
      </c>
      <c r="B22">
        <v>44121500</v>
      </c>
      <c r="C22">
        <v>2500900133</v>
      </c>
      <c r="D22" s="42">
        <v>13800</v>
      </c>
    </row>
    <row r="23" spans="1:4" ht="12.75">
      <c r="A23">
        <v>1105010105</v>
      </c>
      <c r="B23">
        <v>44121600</v>
      </c>
      <c r="C23">
        <v>2500900133</v>
      </c>
      <c r="D23">
        <v>310</v>
      </c>
    </row>
    <row r="24" spans="1:4" ht="12.75">
      <c r="A24">
        <v>1105010105</v>
      </c>
      <c r="B24">
        <v>44121601</v>
      </c>
      <c r="C24">
        <v>2500900133</v>
      </c>
      <c r="D24">
        <v>320</v>
      </c>
    </row>
    <row r="25" spans="1:4" ht="12.75">
      <c r="A25">
        <v>1105010105</v>
      </c>
      <c r="B25">
        <v>44121700</v>
      </c>
      <c r="C25">
        <v>2500900133</v>
      </c>
      <c r="D25">
        <v>440</v>
      </c>
    </row>
    <row r="26" spans="1:4" ht="12.75">
      <c r="A26">
        <v>1105010105</v>
      </c>
      <c r="B26">
        <v>44121800</v>
      </c>
      <c r="C26">
        <v>2500900133</v>
      </c>
      <c r="D26">
        <v>0</v>
      </c>
    </row>
    <row r="27" spans="1:4" ht="12.75">
      <c r="A27">
        <v>1105010105</v>
      </c>
      <c r="B27">
        <v>44121900</v>
      </c>
      <c r="C27">
        <v>2500900133</v>
      </c>
      <c r="D27">
        <v>140</v>
      </c>
    </row>
    <row r="28" spans="1:4" ht="12.75">
      <c r="A28">
        <v>1105010105</v>
      </c>
      <c r="B28">
        <v>44122000</v>
      </c>
      <c r="C28">
        <v>2500900133</v>
      </c>
      <c r="D28" s="42">
        <v>9360</v>
      </c>
    </row>
    <row r="29" spans="1:4" ht="12.75">
      <c r="A29">
        <v>1105010105</v>
      </c>
      <c r="B29">
        <v>44122100</v>
      </c>
      <c r="C29">
        <v>2500900133</v>
      </c>
      <c r="D29" s="42">
        <v>6720</v>
      </c>
    </row>
    <row r="31" spans="1:5" ht="12.75">
      <c r="A31" t="s">
        <v>171</v>
      </c>
      <c r="D31" s="42">
        <v>67112</v>
      </c>
      <c r="E31" s="42"/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EasyXP_V.3_Rev3</cp:lastModifiedBy>
  <cp:lastPrinted>2005-09-07T18:10:27Z</cp:lastPrinted>
  <dcterms:created xsi:type="dcterms:W3CDTF">2011-10-03T08:45:42Z</dcterms:created>
  <dcterms:modified xsi:type="dcterms:W3CDTF">2005-09-07T18:33:27Z</dcterms:modified>
  <cp:category/>
  <cp:version/>
  <cp:contentType/>
  <cp:contentStatus/>
</cp:coreProperties>
</file>